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banpe-my.sharepoint.com/personal/elaban_feban_net/Documents/D/TDR 2023/TDR PINTURA/"/>
    </mc:Choice>
  </mc:AlternateContent>
  <xr:revisionPtr revIDLastSave="53" documentId="11_C33D0F287FA74538188A9E92FCD3D4EB164EA266" xr6:coauthVersionLast="47" xr6:coauthVersionMax="47" xr10:uidLastSave="{30BF4C0B-4825-45D6-BF19-9612BBF73C57}"/>
  <bookViews>
    <workbookView xWindow="-120" yWindow="-120" windowWidth="24240" windowHeight="13140" tabRatio="500" xr2:uid="{00000000-000D-0000-FFFF-FFFF00000000}"/>
  </bookViews>
  <sheets>
    <sheet name="CARP. METALICA" sheetId="1" r:id="rId1"/>
  </sheets>
  <definedNames>
    <definedName name="_xlnm.Print_Area" localSheetId="0">'CARP. METALICA'!$A$1:$I$128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8" i="1" l="1"/>
  <c r="H127" i="1"/>
  <c r="H126" i="1"/>
  <c r="H125" i="1"/>
  <c r="H124" i="1"/>
  <c r="H123" i="1"/>
  <c r="H119" i="1"/>
  <c r="H118" i="1"/>
  <c r="H117" i="1"/>
  <c r="H113" i="1"/>
  <c r="H112" i="1"/>
  <c r="H111" i="1"/>
  <c r="H105" i="1"/>
  <c r="H104" i="1"/>
  <c r="H100" i="1"/>
  <c r="H99" i="1"/>
  <c r="H95" i="1"/>
  <c r="H94" i="1"/>
  <c r="H93" i="1"/>
  <c r="H89" i="1"/>
  <c r="H88" i="1"/>
  <c r="H84" i="1"/>
  <c r="H83" i="1"/>
  <c r="H76" i="1"/>
  <c r="I75" i="1" s="1"/>
  <c r="H72" i="1"/>
  <c r="H71" i="1"/>
  <c r="H70" i="1"/>
  <c r="H69" i="1"/>
  <c r="H68" i="1"/>
  <c r="H67" i="1"/>
  <c r="H64" i="1"/>
  <c r="I62" i="1" s="1"/>
  <c r="H60" i="1"/>
  <c r="I59" i="1" s="1"/>
  <c r="H55" i="1"/>
  <c r="H54" i="1"/>
  <c r="H53" i="1"/>
  <c r="H52" i="1"/>
  <c r="H51" i="1"/>
  <c r="H50" i="1"/>
  <c r="H49" i="1"/>
  <c r="H48" i="1"/>
  <c r="H47" i="1"/>
  <c r="H43" i="1"/>
  <c r="H42" i="1"/>
  <c r="H38" i="1"/>
  <c r="I37" i="1" s="1"/>
  <c r="H34" i="1"/>
  <c r="I33" i="1" s="1"/>
  <c r="H30" i="1"/>
  <c r="H28" i="1"/>
  <c r="H27" i="1"/>
  <c r="H26" i="1"/>
  <c r="H24" i="1"/>
  <c r="H21" i="1"/>
  <c r="H20" i="1"/>
  <c r="H18" i="1"/>
  <c r="H17" i="1"/>
  <c r="H16" i="1"/>
  <c r="H15" i="1"/>
  <c r="H14" i="1"/>
  <c r="H13" i="1"/>
  <c r="H11" i="1"/>
  <c r="H10" i="1"/>
  <c r="I98" i="1" l="1"/>
  <c r="I109" i="1"/>
  <c r="I22" i="1"/>
  <c r="I46" i="1"/>
  <c r="I81" i="1"/>
  <c r="I87" i="1"/>
  <c r="I103" i="1"/>
  <c r="I41" i="1"/>
  <c r="I121" i="1"/>
  <c r="I8" i="1"/>
  <c r="I65" i="1"/>
  <c r="I92" i="1"/>
  <c r="I115" i="1"/>
  <c r="P117" i="1" l="1"/>
</calcChain>
</file>

<file path=xl/sharedStrings.xml><?xml version="1.0" encoding="utf-8"?>
<sst xmlns="http://schemas.openxmlformats.org/spreadsheetml/2006/main" count="159" uniqueCount="94">
  <si>
    <t>PROYECTO:</t>
  </si>
  <si>
    <t>MANTENIMIENTO GENERAL CARPINTERÍA METÁLICA CEREBAN MAMACONA</t>
  </si>
  <si>
    <t>UBICACIÓN:</t>
  </si>
  <si>
    <t>km 27+100 de Autopista a Pucusana-Panamericana Sur.</t>
  </si>
  <si>
    <t>LUGAR:</t>
  </si>
  <si>
    <t>Distrito de Lurin, Lima-Lima.</t>
  </si>
  <si>
    <t>FECHA:</t>
  </si>
  <si>
    <t>Item</t>
  </si>
  <si>
    <t>Descripción</t>
  </si>
  <si>
    <t>Und.</t>
  </si>
  <si>
    <t>Cantidad/Area</t>
  </si>
  <si>
    <t>Largo</t>
  </si>
  <si>
    <t>Ancho</t>
  </si>
  <si>
    <t>Altura</t>
  </si>
  <si>
    <t>Parcial</t>
  </si>
  <si>
    <t>Total</t>
  </si>
  <si>
    <t>CERCO PERIMETRICO - INGRESO</t>
  </si>
  <si>
    <t>CARPINTERIA METALICA</t>
  </si>
  <si>
    <t>1.1.1</t>
  </si>
  <si>
    <t>ml</t>
  </si>
  <si>
    <t>Lado Izquierdo</t>
  </si>
  <si>
    <t>Tubos verticales ø 2 1/2"</t>
  </si>
  <si>
    <t>Tubos horizontales ø 2 1/2"</t>
  </si>
  <si>
    <t>Parte intermedia</t>
  </si>
  <si>
    <t>Lado Derecho</t>
  </si>
  <si>
    <t>1.1.2</t>
  </si>
  <si>
    <t>m2</t>
  </si>
  <si>
    <t>Malla metalica</t>
  </si>
  <si>
    <t>CERCO PERIMETRICO - FONDO</t>
  </si>
  <si>
    <t>2.1.1</t>
  </si>
  <si>
    <t>Puerta de ingreso</t>
  </si>
  <si>
    <t xml:space="preserve">CASETA DE VIGILANCIA Y TORREON </t>
  </si>
  <si>
    <t>3.1.1</t>
  </si>
  <si>
    <t>Escalera metalica de torreon</t>
  </si>
  <si>
    <t>DEPOSITO EN INGRESO</t>
  </si>
  <si>
    <t>4.1.1</t>
  </si>
  <si>
    <t xml:space="preserve">m2 </t>
  </si>
  <si>
    <t>Ventanas laterales</t>
  </si>
  <si>
    <t>BUNGALOWS</t>
  </si>
  <si>
    <t>5.1.1</t>
  </si>
  <si>
    <t xml:space="preserve">Estructura metálica en escalera tubo cuadrado de 3/4" </t>
  </si>
  <si>
    <t>FRONTON</t>
  </si>
  <si>
    <t>6.1.1</t>
  </si>
  <si>
    <t>PERIMÉTRO METÁLICO DE FRONTON</t>
  </si>
  <si>
    <t>6.1.1.1</t>
  </si>
  <si>
    <t>ML</t>
  </si>
  <si>
    <t>Tubos metalicos de ø2 1/2"-Perimetro de muro de Fronton</t>
  </si>
  <si>
    <t>6.1.2</t>
  </si>
  <si>
    <t>CERCO PERIMETRICO METALICO</t>
  </si>
  <si>
    <t>Tubos metalicos de ø2 1/2"</t>
  </si>
  <si>
    <t>verticales</t>
  </si>
  <si>
    <t>6.1.1.2</t>
  </si>
  <si>
    <t>Tubos metalicos de ø1 1/2"</t>
  </si>
  <si>
    <t>Horizontales</t>
  </si>
  <si>
    <t>HABITACIONES</t>
  </si>
  <si>
    <t>7.1.1</t>
  </si>
  <si>
    <t>Perfiles metalicos de fijacion de escalera (según Modelo)</t>
  </si>
  <si>
    <t>und</t>
  </si>
  <si>
    <t>LADO DERECHO DE CERCO- POR PISCINA</t>
  </si>
  <si>
    <t>8.1.1</t>
  </si>
  <si>
    <t>ESTRUCTURA METALICA EN PARED</t>
  </si>
  <si>
    <t>8.1.1.1</t>
  </si>
  <si>
    <t>CUARTO DE ADMINISTRADOR-EXTERIOR</t>
  </si>
  <si>
    <t xml:space="preserve">PINTURA </t>
  </si>
  <si>
    <t>10.1.1</t>
  </si>
  <si>
    <t>Ventanas</t>
  </si>
  <si>
    <t>CUARTO DE ASISTENTE</t>
  </si>
  <si>
    <t>11.1.1</t>
  </si>
  <si>
    <t>AREA CUARTO DE MAQUINAS -PISCINA</t>
  </si>
  <si>
    <t>12.1.1</t>
  </si>
  <si>
    <t>Puerta metalica de ingreso</t>
  </si>
  <si>
    <t xml:space="preserve">Ventana alta  </t>
  </si>
  <si>
    <t>SOMBRILLAS SIMPLES</t>
  </si>
  <si>
    <t>13.1.1</t>
  </si>
  <si>
    <t>Tubos metalicos de ø2"</t>
  </si>
  <si>
    <t>ESTRUCTURA METALICA PARA TOLDOS</t>
  </si>
  <si>
    <t>14.1.1</t>
  </si>
  <si>
    <t>TODO EN TERRAZA DE PISCINA</t>
  </si>
  <si>
    <t>14.1.1.1</t>
  </si>
  <si>
    <t>14.1.2</t>
  </si>
  <si>
    <t>TODO EN JARDIN DE PISCINA</t>
  </si>
  <si>
    <t>14.1.2.1</t>
  </si>
  <si>
    <t>Tubos metalicos de ø 1 1/2"</t>
  </si>
  <si>
    <t>14.1.3</t>
  </si>
  <si>
    <t>TODO EN TERRAZA SALON VIDEO PUB</t>
  </si>
  <si>
    <t>14.1.3.1</t>
  </si>
  <si>
    <t>Pintura epoxica con aditivo anticorrosivo-Tuberia ø 2 1/2"</t>
  </si>
  <si>
    <t>Pintura epoxica con aditivo anticorrosivo-Malla Metalica</t>
  </si>
  <si>
    <t>Pintura epoxica con aditivo anticorrosivo</t>
  </si>
  <si>
    <t>Pintura epoxica con aditivo anticorrosivo-tubo ø 1 1/2"</t>
  </si>
  <si>
    <t>Pintura epoxica con aditivo anticorrosivo-Escalera, tub. Cuad. 3/4"x3/4"</t>
  </si>
  <si>
    <t>Pintura epoxica con aditivo anticorrosivo-tubo ø 2 1/2"</t>
  </si>
  <si>
    <t>Pintura epoxica con aditivo anticorrosivo-tubo ø 2"</t>
  </si>
  <si>
    <t>METRADO CARPINTENRIA METALICA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</si>
</sst>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.0"/>
    <numFmt numFmtId="166" formatCode="_ * #,##0.00_ ;_ * \-#,##0.00_ ;_ * \-??_ ;_ @_ "/>
    <numFmt numFmtId="167" formatCode="0\ %"/>
  </numFmts>
  <fonts count="27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name val="Arial Narrow"/>
      <family val="2"/>
      <charset val="1"/>
    </font>
    <font>
      <b/>
      <sz val="14"/>
      <name val="Arial Narrow"/>
      <family val="2"/>
      <charset val="1"/>
    </font>
    <font>
      <sz val="10"/>
      <name val="Arial Narrow"/>
      <family val="2"/>
      <charset val="1"/>
    </font>
    <font>
      <sz val="11"/>
      <name val="Arial Narrow"/>
      <family val="2"/>
      <charset val="1"/>
    </font>
    <font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0"/>
      <color rgb="FF0000FF"/>
      <name val="Arial"/>
      <family val="2"/>
      <charset val="1"/>
    </font>
    <font>
      <sz val="9"/>
      <color rgb="FF0000FF"/>
      <name val="Arial"/>
      <family val="2"/>
      <charset val="1"/>
    </font>
    <font>
      <sz val="11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9"/>
      <color rgb="FF000000"/>
      <name val="Arial Narrow"/>
      <family val="2"/>
      <charset val="1"/>
    </font>
    <font>
      <sz val="9"/>
      <name val="Arial"/>
      <family val="2"/>
      <charset val="1"/>
    </font>
    <font>
      <b/>
      <sz val="11"/>
      <color rgb="FF000000"/>
      <name val="Arial Narrow"/>
      <family val="2"/>
      <charset val="1"/>
    </font>
    <font>
      <sz val="9"/>
      <name val="Arial Narrow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sz val="11"/>
      <color rgb="FFFF0000"/>
      <name val="Calibri"/>
      <family val="2"/>
      <charset val="1"/>
    </font>
    <font>
      <sz val="9"/>
      <color rgb="FF000000"/>
      <name val="Arial Narrow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6" fontId="26" fillId="0" borderId="0" applyBorder="0" applyProtection="0"/>
    <xf numFmtId="167" fontId="26" fillId="0" borderId="0" applyBorder="0" applyProtection="0"/>
    <xf numFmtId="164" fontId="26" fillId="0" borderId="0" applyBorder="0" applyProtection="0"/>
    <xf numFmtId="0" fontId="1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6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65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right" vertical="center" wrapText="1"/>
      <protection locked="0"/>
    </xf>
    <xf numFmtId="0" fontId="13" fillId="4" borderId="1" xfId="0" applyFont="1" applyFill="1" applyBorder="1" applyAlignment="1" applyProtection="1">
      <alignment horizontal="justify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165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right" vertical="center"/>
      <protection locked="0"/>
    </xf>
    <xf numFmtId="0" fontId="12" fillId="0" borderId="1" xfId="0" applyFont="1" applyBorder="1" applyAlignment="1" applyProtection="1">
      <alignment horizontal="justify" vertical="center"/>
      <protection locked="0"/>
    </xf>
    <xf numFmtId="0" fontId="17" fillId="0" borderId="1" xfId="0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2" fontId="19" fillId="0" borderId="1" xfId="0" applyNumberFormat="1" applyFont="1" applyBorder="1" applyAlignment="1" applyProtection="1">
      <alignment horizontal="center" vertical="center"/>
      <protection locked="0"/>
    </xf>
    <xf numFmtId="4" fontId="20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165" fontId="21" fillId="0" borderId="2" xfId="1" applyNumberFormat="1" applyFont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right" vertical="center"/>
    </xf>
    <xf numFmtId="0" fontId="22" fillId="0" borderId="1" xfId="0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right" vertical="center"/>
      <protection locked="0"/>
    </xf>
    <xf numFmtId="0" fontId="23" fillId="0" borderId="1" xfId="0" applyFont="1" applyBorder="1" applyAlignment="1" applyProtection="1">
      <alignment horizontal="right" vertical="center" wrapText="1"/>
      <protection locked="0"/>
    </xf>
    <xf numFmtId="167" fontId="21" fillId="0" borderId="2" xfId="2" applyFont="1" applyBorder="1" applyAlignment="1" applyProtection="1">
      <alignment horizontal="center" vertical="center"/>
    </xf>
    <xf numFmtId="2" fontId="21" fillId="0" borderId="1" xfId="0" applyNumberFormat="1" applyFont="1" applyBorder="1" applyAlignment="1">
      <alignment horizontal="center"/>
    </xf>
    <xf numFmtId="0" fontId="6" fillId="0" borderId="1" xfId="4" applyFont="1" applyBorder="1" applyAlignment="1">
      <alignment horizontal="right" vertical="center"/>
    </xf>
    <xf numFmtId="165" fontId="21" fillId="0" borderId="1" xfId="0" applyNumberFormat="1" applyFont="1" applyBorder="1" applyAlignment="1">
      <alignment horizontal="center" vertical="center" wrapText="1"/>
    </xf>
    <xf numFmtId="165" fontId="21" fillId="0" borderId="0" xfId="0" applyNumberFormat="1" applyFont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24" fillId="3" borderId="0" xfId="0" applyFont="1" applyFill="1"/>
    <xf numFmtId="0" fontId="8" fillId="0" borderId="3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justify" vertical="center"/>
      <protection locked="0"/>
    </xf>
    <xf numFmtId="0" fontId="2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2" fontId="19" fillId="0" borderId="4" xfId="0" applyNumberFormat="1" applyFont="1" applyBorder="1" applyAlignment="1" applyProtection="1">
      <alignment horizontal="center" vertical="center"/>
      <protection locked="0"/>
    </xf>
    <xf numFmtId="4" fontId="20" fillId="0" borderId="4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justify" vertical="center"/>
      <protection locked="0"/>
    </xf>
    <xf numFmtId="0" fontId="21" fillId="0" borderId="4" xfId="0" applyFont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/>
    </xf>
    <xf numFmtId="4" fontId="12" fillId="0" borderId="4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right" vertical="center"/>
      <protection locked="0"/>
    </xf>
    <xf numFmtId="0" fontId="19" fillId="0" borderId="1" xfId="0" applyFont="1" applyBorder="1" applyAlignment="1" applyProtection="1">
      <alignment horizontal="justify" vertical="center" wrapText="1"/>
      <protection locked="0"/>
    </xf>
    <xf numFmtId="0" fontId="6" fillId="5" borderId="1" xfId="4" applyFont="1" applyFill="1" applyBorder="1" applyAlignment="1">
      <alignment horizontal="right" vertical="center"/>
    </xf>
    <xf numFmtId="0" fontId="1" fillId="5" borderId="1" xfId="0" applyFont="1" applyFill="1" applyBorder="1" applyAlignment="1" applyProtection="1">
      <alignment horizontal="right" vertical="center"/>
      <protection locked="0"/>
    </xf>
    <xf numFmtId="0" fontId="12" fillId="0" borderId="2" xfId="0" applyFont="1" applyBorder="1" applyAlignment="1" applyProtection="1">
      <alignment horizontal="right" vertical="center"/>
      <protection locked="0"/>
    </xf>
    <xf numFmtId="0" fontId="6" fillId="0" borderId="2" xfId="4" applyFont="1" applyBorder="1" applyAlignment="1">
      <alignment horizontal="right" vertical="center"/>
    </xf>
    <xf numFmtId="0" fontId="12" fillId="0" borderId="3" xfId="0" applyFont="1" applyBorder="1" applyAlignment="1" applyProtection="1">
      <alignment horizontal="right" vertical="center"/>
      <protection locked="0"/>
    </xf>
    <xf numFmtId="0" fontId="6" fillId="5" borderId="5" xfId="4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2" fontId="0" fillId="3" borderId="0" xfId="0" applyNumberFormat="1" applyFill="1"/>
    <xf numFmtId="0" fontId="17" fillId="0" borderId="3" xfId="0" applyFont="1" applyBorder="1" applyAlignment="1">
      <alignment horizontal="center" vertical="center"/>
    </xf>
    <xf numFmtId="4" fontId="0" fillId="0" borderId="0" xfId="0" applyNumberFormat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</cellXfs>
  <cellStyles count="5">
    <cellStyle name="Millares" xfId="1" builtinId="3"/>
    <cellStyle name="Millares 2" xfId="3" xr:uid="{00000000-0005-0000-0000-000006000000}"/>
    <cellStyle name="Normal" xfId="0" builtinId="0"/>
    <cellStyle name="Normal 2" xfId="4" xr:uid="{00000000-0005-0000-0000-000007000000}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123120</xdr:colOff>
      <xdr:row>76</xdr:row>
      <xdr:rowOff>56520</xdr:rowOff>
    </xdr:from>
    <xdr:to>
      <xdr:col>1</xdr:col>
      <xdr:colOff>1537920</xdr:colOff>
      <xdr:row>76</xdr:row>
      <xdr:rowOff>1750320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120" y="16410600"/>
          <a:ext cx="2291040" cy="1693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1578240</xdr:colOff>
      <xdr:row>76</xdr:row>
      <xdr:rowOff>47160</xdr:rowOff>
    </xdr:from>
    <xdr:to>
      <xdr:col>1</xdr:col>
      <xdr:colOff>3684240</xdr:colOff>
      <xdr:row>76</xdr:row>
      <xdr:rowOff>1750320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454480" y="16401240"/>
          <a:ext cx="2106000" cy="1703160"/>
        </a:xfrm>
        <a:prstGeom prst="rect">
          <a:avLst/>
        </a:prstGeom>
        <a:ln w="0"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1048545"/>
  <sheetViews>
    <sheetView tabSelected="1" view="pageBreakPreview" zoomScaleNormal="100" workbookViewId="0">
      <selection activeCell="C12" sqref="C12"/>
    </sheetView>
  </sheetViews>
  <sheetFormatPr baseColWidth="10" defaultColWidth="11.42578125" defaultRowHeight="15" x14ac:dyDescent="0.25"/>
  <cols>
    <col min="1" max="1" width="12.42578125" style="1" customWidth="1"/>
    <col min="2" max="2" width="55.85546875" style="2" customWidth="1"/>
    <col min="3" max="3" width="6.140625" style="3" customWidth="1"/>
    <col min="4" max="4" width="8.85546875" style="4" customWidth="1"/>
    <col min="5" max="7" width="8.85546875" style="5" customWidth="1"/>
    <col min="8" max="8" width="7.85546875" customWidth="1"/>
    <col min="9" max="9" width="9.28515625" customWidth="1"/>
    <col min="10" max="14" width="11.5703125" hidden="1" customWidth="1"/>
  </cols>
  <sheetData>
    <row r="1" spans="1:10" ht="34.5" customHeight="1" x14ac:dyDescent="0.25">
      <c r="A1" s="6" t="s">
        <v>0</v>
      </c>
      <c r="B1" s="76" t="s">
        <v>1</v>
      </c>
      <c r="C1" s="76"/>
      <c r="D1" s="76"/>
      <c r="E1" s="76"/>
      <c r="F1" s="76"/>
      <c r="G1" s="76"/>
      <c r="H1" s="76"/>
      <c r="I1" s="76"/>
      <c r="J1" s="7"/>
    </row>
    <row r="2" spans="1:10" ht="16.5" customHeight="1" x14ac:dyDescent="0.25">
      <c r="A2" s="8" t="s">
        <v>2</v>
      </c>
      <c r="B2" s="77" t="s">
        <v>3</v>
      </c>
      <c r="C2" s="77"/>
      <c r="D2" s="77"/>
      <c r="E2" s="77"/>
      <c r="F2" s="77"/>
      <c r="G2" s="77"/>
      <c r="H2" s="77"/>
      <c r="I2" s="77"/>
      <c r="J2" s="7"/>
    </row>
    <row r="3" spans="1:10" ht="16.5" customHeight="1" x14ac:dyDescent="0.25">
      <c r="A3" s="8" t="s">
        <v>4</v>
      </c>
      <c r="B3" s="78" t="s">
        <v>5</v>
      </c>
      <c r="C3" s="78"/>
      <c r="D3" s="78"/>
      <c r="E3" s="78"/>
      <c r="F3" s="78"/>
      <c r="G3" s="78"/>
      <c r="H3" s="9" t="s">
        <v>6</v>
      </c>
      <c r="I3" s="10">
        <v>44835</v>
      </c>
      <c r="J3" s="7"/>
    </row>
    <row r="4" spans="1:10" ht="16.5" customHeight="1" x14ac:dyDescent="0.25">
      <c r="A4" s="79" t="s">
        <v>93</v>
      </c>
      <c r="B4" s="79"/>
      <c r="C4" s="79"/>
      <c r="D4" s="79"/>
      <c r="E4" s="79"/>
      <c r="F4" s="79"/>
      <c r="G4" s="79"/>
      <c r="H4" s="79"/>
      <c r="I4" s="79"/>
      <c r="J4" s="7"/>
    </row>
    <row r="5" spans="1:10" ht="23.25" customHeight="1" x14ac:dyDescent="0.25">
      <c r="A5" s="11" t="s">
        <v>7</v>
      </c>
      <c r="B5" s="12" t="s">
        <v>8</v>
      </c>
      <c r="C5" s="13" t="s">
        <v>9</v>
      </c>
      <c r="D5" s="14" t="s">
        <v>10</v>
      </c>
      <c r="E5" s="11" t="s">
        <v>11</v>
      </c>
      <c r="F5" s="11" t="s">
        <v>12</v>
      </c>
      <c r="G5" s="11" t="s">
        <v>13</v>
      </c>
      <c r="H5" s="11" t="s">
        <v>14</v>
      </c>
      <c r="I5" s="15" t="s">
        <v>15</v>
      </c>
      <c r="J5" s="7"/>
    </row>
    <row r="6" spans="1:10" ht="16.5" customHeight="1" x14ac:dyDescent="0.25">
      <c r="A6" s="16">
        <v>1</v>
      </c>
      <c r="B6" s="17" t="s">
        <v>16</v>
      </c>
      <c r="C6" s="18"/>
      <c r="D6" s="19"/>
      <c r="E6" s="20"/>
      <c r="F6" s="20"/>
      <c r="G6" s="20"/>
      <c r="H6" s="20"/>
      <c r="I6" s="21"/>
      <c r="J6" s="7"/>
    </row>
    <row r="7" spans="1:10" ht="16.5" customHeight="1" x14ac:dyDescent="0.25">
      <c r="A7" s="22">
        <v>1.1000000000000001</v>
      </c>
      <c r="B7" s="23" t="s">
        <v>17</v>
      </c>
      <c r="C7" s="24"/>
      <c r="D7" s="25"/>
      <c r="E7" s="26"/>
      <c r="F7" s="26"/>
      <c r="G7" s="26"/>
      <c r="H7" s="27"/>
      <c r="I7" s="28"/>
      <c r="J7" s="7"/>
    </row>
    <row r="8" spans="1:10" ht="16.5" customHeight="1" x14ac:dyDescent="0.25">
      <c r="A8" s="29" t="s">
        <v>18</v>
      </c>
      <c r="B8" s="30" t="s">
        <v>86</v>
      </c>
      <c r="C8" s="31" t="s">
        <v>19</v>
      </c>
      <c r="D8" s="32"/>
      <c r="E8" s="33"/>
      <c r="F8" s="33"/>
      <c r="G8" s="33"/>
      <c r="H8" s="27"/>
      <c r="I8" s="34">
        <f>SUM(H10:H21)</f>
        <v>202.50000000000003</v>
      </c>
      <c r="J8" s="7"/>
    </row>
    <row r="9" spans="1:10" ht="16.5" customHeight="1" x14ac:dyDescent="0.25">
      <c r="A9" s="29"/>
      <c r="B9" s="13" t="s">
        <v>20</v>
      </c>
      <c r="C9" s="31"/>
      <c r="D9" s="32"/>
      <c r="E9" s="33"/>
      <c r="F9" s="33"/>
      <c r="G9" s="33"/>
      <c r="H9" s="27"/>
      <c r="I9" s="34"/>
      <c r="J9" s="7"/>
    </row>
    <row r="10" spans="1:10" ht="16.5" customHeight="1" x14ac:dyDescent="0.25">
      <c r="A10" s="35"/>
      <c r="B10" s="36" t="s">
        <v>21</v>
      </c>
      <c r="C10" s="31"/>
      <c r="D10" s="32">
        <v>28</v>
      </c>
      <c r="E10" s="33"/>
      <c r="F10" s="33"/>
      <c r="G10" s="33">
        <v>1.05</v>
      </c>
      <c r="H10" s="27">
        <f>+PRODUCT(D10:G10)</f>
        <v>29.400000000000002</v>
      </c>
      <c r="I10" s="34"/>
      <c r="J10" s="7"/>
    </row>
    <row r="11" spans="1:10" ht="16.5" customHeight="1" x14ac:dyDescent="0.25">
      <c r="A11" s="35"/>
      <c r="B11" s="36" t="s">
        <v>22</v>
      </c>
      <c r="C11" s="31"/>
      <c r="D11" s="32">
        <v>2</v>
      </c>
      <c r="E11" s="33">
        <v>49</v>
      </c>
      <c r="F11" s="33"/>
      <c r="G11" s="33"/>
      <c r="H11" s="27">
        <f>+PRODUCT(D11:G11)</f>
        <v>98</v>
      </c>
      <c r="I11" s="34"/>
      <c r="J11" s="7"/>
    </row>
    <row r="12" spans="1:10" ht="16.5" customHeight="1" x14ac:dyDescent="0.25">
      <c r="A12" s="35"/>
      <c r="B12" s="13" t="s">
        <v>23</v>
      </c>
      <c r="C12" s="31"/>
      <c r="D12" s="32"/>
      <c r="E12" s="33"/>
      <c r="F12" s="33"/>
      <c r="G12" s="33"/>
      <c r="H12" s="27"/>
      <c r="I12" s="34"/>
      <c r="J12" s="7"/>
    </row>
    <row r="13" spans="1:10" ht="16.5" customHeight="1" x14ac:dyDescent="0.25">
      <c r="A13" s="35"/>
      <c r="B13" s="36" t="s">
        <v>21</v>
      </c>
      <c r="C13" s="31"/>
      <c r="D13" s="32">
        <v>6</v>
      </c>
      <c r="E13" s="33">
        <v>1.6</v>
      </c>
      <c r="F13" s="33"/>
      <c r="G13" s="33"/>
      <c r="H13" s="27">
        <f t="shared" ref="H13:H18" si="0">+PRODUCT(D13:G13)</f>
        <v>9.6000000000000014</v>
      </c>
      <c r="I13" s="34"/>
      <c r="J13" s="7"/>
    </row>
    <row r="14" spans="1:10" ht="16.5" customHeight="1" x14ac:dyDescent="0.25">
      <c r="A14" s="37"/>
      <c r="B14" s="36" t="s">
        <v>22</v>
      </c>
      <c r="C14" s="38"/>
      <c r="D14" s="32">
        <v>4</v>
      </c>
      <c r="E14" s="33"/>
      <c r="F14" s="33"/>
      <c r="G14" s="33">
        <v>2.2000000000000002</v>
      </c>
      <c r="H14" s="27">
        <f t="shared" si="0"/>
        <v>8.8000000000000007</v>
      </c>
      <c r="I14" s="34"/>
      <c r="J14" s="7"/>
    </row>
    <row r="15" spans="1:10" ht="16.5" customHeight="1" x14ac:dyDescent="0.25">
      <c r="A15" s="35"/>
      <c r="B15" s="36" t="s">
        <v>21</v>
      </c>
      <c r="C15" s="31"/>
      <c r="D15" s="32">
        <v>6</v>
      </c>
      <c r="E15" s="33">
        <v>1.7</v>
      </c>
      <c r="F15" s="33"/>
      <c r="G15" s="33"/>
      <c r="H15" s="27">
        <f t="shared" si="0"/>
        <v>10.199999999999999</v>
      </c>
      <c r="I15" s="34"/>
      <c r="J15" s="7"/>
    </row>
    <row r="16" spans="1:10" ht="16.5" customHeight="1" x14ac:dyDescent="0.25">
      <c r="A16" s="35"/>
      <c r="B16" s="36" t="s">
        <v>22</v>
      </c>
      <c r="C16" s="38"/>
      <c r="D16" s="32">
        <v>4</v>
      </c>
      <c r="E16" s="33"/>
      <c r="F16" s="33"/>
      <c r="G16" s="33">
        <v>2.2000000000000002</v>
      </c>
      <c r="H16" s="27">
        <f t="shared" si="0"/>
        <v>8.8000000000000007</v>
      </c>
      <c r="I16" s="34"/>
      <c r="J16" s="7"/>
    </row>
    <row r="17" spans="1:10" ht="16.5" customHeight="1" x14ac:dyDescent="0.25">
      <c r="A17" s="35"/>
      <c r="B17" s="36" t="s">
        <v>21</v>
      </c>
      <c r="C17" s="31"/>
      <c r="D17" s="32">
        <v>3</v>
      </c>
      <c r="E17" s="33">
        <v>1.7</v>
      </c>
      <c r="F17" s="33"/>
      <c r="G17" s="33"/>
      <c r="H17" s="27">
        <f t="shared" si="0"/>
        <v>5.0999999999999996</v>
      </c>
      <c r="I17" s="34"/>
      <c r="J17" s="7"/>
    </row>
    <row r="18" spans="1:10" ht="16.5" customHeight="1" x14ac:dyDescent="0.25">
      <c r="A18" s="35"/>
      <c r="B18" s="36" t="s">
        <v>22</v>
      </c>
      <c r="C18" s="38"/>
      <c r="D18" s="32">
        <v>2</v>
      </c>
      <c r="E18" s="33"/>
      <c r="F18" s="33"/>
      <c r="G18" s="33">
        <v>2.2000000000000002</v>
      </c>
      <c r="H18" s="27">
        <f t="shared" si="0"/>
        <v>4.4000000000000004</v>
      </c>
      <c r="I18" s="34"/>
      <c r="J18" s="7"/>
    </row>
    <row r="19" spans="1:10" ht="16.5" customHeight="1" x14ac:dyDescent="0.25">
      <c r="A19" s="39"/>
      <c r="B19" s="13" t="s">
        <v>24</v>
      </c>
      <c r="C19" s="31"/>
      <c r="D19" s="32"/>
      <c r="E19" s="33"/>
      <c r="F19" s="33"/>
      <c r="G19" s="33"/>
      <c r="H19" s="27"/>
      <c r="I19" s="34"/>
      <c r="J19" s="7"/>
    </row>
    <row r="20" spans="1:10" ht="16.5" customHeight="1" x14ac:dyDescent="0.25">
      <c r="A20" s="39"/>
      <c r="B20" s="36" t="s">
        <v>21</v>
      </c>
      <c r="C20" s="31"/>
      <c r="D20" s="32">
        <v>2</v>
      </c>
      <c r="E20" s="33">
        <v>10.95</v>
      </c>
      <c r="F20" s="33"/>
      <c r="G20" s="33"/>
      <c r="H20" s="27">
        <f>+PRODUCT(D20:G20)</f>
        <v>21.9</v>
      </c>
      <c r="I20" s="34"/>
      <c r="J20" s="7"/>
    </row>
    <row r="21" spans="1:10" ht="16.5" customHeight="1" x14ac:dyDescent="0.25">
      <c r="A21" s="39"/>
      <c r="B21" s="36" t="s">
        <v>22</v>
      </c>
      <c r="C21" s="31"/>
      <c r="D21" s="32">
        <v>6</v>
      </c>
      <c r="E21" s="33"/>
      <c r="F21" s="33"/>
      <c r="G21" s="33">
        <v>1.05</v>
      </c>
      <c r="H21" s="27">
        <f>+PRODUCT(D21:G21)</f>
        <v>6.3000000000000007</v>
      </c>
      <c r="I21" s="34"/>
      <c r="J21" s="7"/>
    </row>
    <row r="22" spans="1:10" ht="16.5" customHeight="1" x14ac:dyDescent="0.25">
      <c r="A22" s="29" t="s">
        <v>25</v>
      </c>
      <c r="B22" s="30" t="s">
        <v>87</v>
      </c>
      <c r="C22" s="31" t="s">
        <v>26</v>
      </c>
      <c r="D22" s="26"/>
      <c r="E22" s="33"/>
      <c r="F22" s="33"/>
      <c r="G22" s="33"/>
      <c r="H22" s="27"/>
      <c r="I22" s="34">
        <f>SUM(H24:H30)</f>
        <v>34.479999999999997</v>
      </c>
      <c r="J22" s="7"/>
    </row>
    <row r="23" spans="1:10" ht="16.5" customHeight="1" x14ac:dyDescent="0.25">
      <c r="A23" s="39"/>
      <c r="B23" s="13" t="s">
        <v>20</v>
      </c>
      <c r="C23" s="31"/>
      <c r="D23" s="32"/>
      <c r="E23" s="33"/>
      <c r="F23" s="33"/>
      <c r="G23" s="33"/>
      <c r="H23" s="27"/>
      <c r="I23" s="34"/>
      <c r="J23" s="7"/>
    </row>
    <row r="24" spans="1:10" ht="16.5" customHeight="1" x14ac:dyDescent="0.25">
      <c r="A24" s="39"/>
      <c r="B24" s="40" t="s">
        <v>27</v>
      </c>
      <c r="C24" s="31"/>
      <c r="D24" s="41">
        <v>0.5</v>
      </c>
      <c r="E24" s="33">
        <v>49</v>
      </c>
      <c r="F24" s="33"/>
      <c r="G24" s="33">
        <v>1</v>
      </c>
      <c r="H24" s="27">
        <f>+PRODUCT(D24:G24)</f>
        <v>24.5</v>
      </c>
      <c r="I24" s="34"/>
      <c r="J24" s="7"/>
    </row>
    <row r="25" spans="1:10" ht="16.5" customHeight="1" x14ac:dyDescent="0.25">
      <c r="A25" s="39"/>
      <c r="B25" s="13" t="s">
        <v>23</v>
      </c>
      <c r="C25" s="31"/>
      <c r="D25" s="41"/>
      <c r="E25" s="33"/>
      <c r="F25" s="33"/>
      <c r="G25" s="33"/>
      <c r="H25" s="27"/>
      <c r="I25" s="34"/>
      <c r="J25" s="7"/>
    </row>
    <row r="26" spans="1:10" ht="16.5" customHeight="1" x14ac:dyDescent="0.25">
      <c r="A26" s="39"/>
      <c r="B26" s="40" t="s">
        <v>27</v>
      </c>
      <c r="C26" s="31"/>
      <c r="D26" s="41">
        <v>0.5</v>
      </c>
      <c r="E26" s="33">
        <v>3.5</v>
      </c>
      <c r="F26" s="33"/>
      <c r="G26" s="33">
        <v>1</v>
      </c>
      <c r="H26" s="27">
        <f>+PRODUCT(D26:G26)</f>
        <v>1.75</v>
      </c>
      <c r="I26" s="34"/>
      <c r="J26" s="7"/>
    </row>
    <row r="27" spans="1:10" ht="16.5" customHeight="1" x14ac:dyDescent="0.25">
      <c r="A27" s="39"/>
      <c r="B27" s="40" t="s">
        <v>27</v>
      </c>
      <c r="C27" s="31"/>
      <c r="D27" s="41">
        <v>0.5</v>
      </c>
      <c r="E27" s="33">
        <v>3.68</v>
      </c>
      <c r="F27" s="33"/>
      <c r="G27" s="33">
        <v>1</v>
      </c>
      <c r="H27" s="27">
        <f>+PRODUCT(D27:G27)</f>
        <v>1.84</v>
      </c>
      <c r="I27" s="34"/>
      <c r="J27" s="7"/>
    </row>
    <row r="28" spans="1:10" ht="16.5" customHeight="1" x14ac:dyDescent="0.25">
      <c r="A28" s="39"/>
      <c r="B28" s="40" t="s">
        <v>27</v>
      </c>
      <c r="C28" s="31"/>
      <c r="D28" s="41">
        <v>0.5</v>
      </c>
      <c r="E28" s="33">
        <v>1.83</v>
      </c>
      <c r="F28" s="33"/>
      <c r="G28" s="33">
        <v>1</v>
      </c>
      <c r="H28" s="27">
        <f>+PRODUCT(D28:G28)</f>
        <v>0.91500000000000004</v>
      </c>
      <c r="I28" s="34"/>
      <c r="J28" s="7"/>
    </row>
    <row r="29" spans="1:10" ht="16.5" customHeight="1" x14ac:dyDescent="0.25">
      <c r="A29" s="39"/>
      <c r="B29" s="13" t="s">
        <v>24</v>
      </c>
      <c r="C29" s="31"/>
      <c r="D29" s="41"/>
      <c r="E29" s="33"/>
      <c r="F29" s="33"/>
      <c r="G29" s="33"/>
      <c r="H29" s="27"/>
      <c r="I29" s="34"/>
      <c r="J29" s="7"/>
    </row>
    <row r="30" spans="1:10" ht="16.5" customHeight="1" x14ac:dyDescent="0.25">
      <c r="A30" s="39"/>
      <c r="B30" s="40" t="s">
        <v>27</v>
      </c>
      <c r="C30" s="31"/>
      <c r="D30" s="41">
        <v>0.5</v>
      </c>
      <c r="E30" s="33">
        <v>10.95</v>
      </c>
      <c r="F30" s="33"/>
      <c r="G30" s="33">
        <v>1</v>
      </c>
      <c r="H30" s="27">
        <f>+PRODUCT(D30:G30)</f>
        <v>5.4749999999999996</v>
      </c>
      <c r="I30" s="34"/>
      <c r="J30" s="7"/>
    </row>
    <row r="31" spans="1:10" ht="16.5" customHeight="1" x14ac:dyDescent="0.25">
      <c r="A31" s="16">
        <v>2</v>
      </c>
      <c r="B31" s="17" t="s">
        <v>28</v>
      </c>
      <c r="C31" s="18"/>
      <c r="D31" s="19"/>
      <c r="E31" s="20"/>
      <c r="F31" s="20"/>
      <c r="G31" s="20"/>
      <c r="H31" s="20"/>
      <c r="I31" s="21"/>
      <c r="J31" s="7"/>
    </row>
    <row r="32" spans="1:10" ht="16.5" customHeight="1" x14ac:dyDescent="0.25">
      <c r="A32" s="22">
        <v>2.1</v>
      </c>
      <c r="B32" s="23" t="s">
        <v>17</v>
      </c>
      <c r="C32" s="9"/>
      <c r="D32" s="25"/>
      <c r="E32" s="33"/>
      <c r="F32" s="33"/>
      <c r="G32" s="33"/>
      <c r="H32" s="42"/>
      <c r="I32" s="34"/>
      <c r="J32" s="7"/>
    </row>
    <row r="33" spans="1:10" ht="16.5" customHeight="1" x14ac:dyDescent="0.25">
      <c r="A33" s="39" t="s">
        <v>29</v>
      </c>
      <c r="B33" s="30" t="s">
        <v>88</v>
      </c>
      <c r="C33" s="31" t="s">
        <v>26</v>
      </c>
      <c r="D33" s="26"/>
      <c r="E33" s="26"/>
      <c r="F33" s="26"/>
      <c r="G33" s="33"/>
      <c r="H33" s="27"/>
      <c r="I33" s="28">
        <f>+H34</f>
        <v>3.9899999999999998</v>
      </c>
      <c r="J33" s="7"/>
    </row>
    <row r="34" spans="1:10" ht="16.5" customHeight="1" x14ac:dyDescent="0.25">
      <c r="A34" s="22"/>
      <c r="B34" s="43" t="s">
        <v>30</v>
      </c>
      <c r="C34" s="9"/>
      <c r="D34" s="44">
        <v>1</v>
      </c>
      <c r="E34" s="33"/>
      <c r="F34" s="33">
        <v>2.1</v>
      </c>
      <c r="G34" s="33">
        <v>1.9</v>
      </c>
      <c r="H34" s="42">
        <f>+PRODUCT(D34:G34)</f>
        <v>3.9899999999999998</v>
      </c>
      <c r="I34" s="28"/>
      <c r="J34" s="7"/>
    </row>
    <row r="35" spans="1:10" ht="16.5" customHeight="1" x14ac:dyDescent="0.25">
      <c r="A35" s="16">
        <v>3</v>
      </c>
      <c r="B35" s="17" t="s">
        <v>31</v>
      </c>
      <c r="C35" s="18"/>
      <c r="D35" s="19"/>
      <c r="E35" s="20"/>
      <c r="F35" s="20"/>
      <c r="G35" s="20"/>
      <c r="H35" s="20"/>
      <c r="I35" s="21"/>
      <c r="J35" s="7"/>
    </row>
    <row r="36" spans="1:10" ht="16.5" customHeight="1" x14ac:dyDescent="0.25">
      <c r="A36" s="22">
        <v>3.1</v>
      </c>
      <c r="B36" s="23" t="s">
        <v>17</v>
      </c>
      <c r="C36" s="9"/>
      <c r="D36" s="45"/>
      <c r="E36" s="33"/>
      <c r="F36" s="33"/>
      <c r="G36" s="46"/>
      <c r="H36" s="42"/>
      <c r="I36" s="34"/>
      <c r="J36" s="7"/>
    </row>
    <row r="37" spans="1:10" ht="16.5" customHeight="1" x14ac:dyDescent="0.25">
      <c r="A37" s="39" t="s">
        <v>32</v>
      </c>
      <c r="B37" s="30" t="s">
        <v>89</v>
      </c>
      <c r="C37" s="13" t="s">
        <v>19</v>
      </c>
      <c r="D37" s="26"/>
      <c r="E37" s="26"/>
      <c r="F37" s="26"/>
      <c r="G37" s="47"/>
      <c r="H37" s="27"/>
      <c r="I37" s="28">
        <f>SUM(H38)</f>
        <v>10</v>
      </c>
      <c r="J37" s="7"/>
    </row>
    <row r="38" spans="1:10" ht="16.5" customHeight="1" x14ac:dyDescent="0.25">
      <c r="A38" s="22"/>
      <c r="B38" s="43" t="s">
        <v>33</v>
      </c>
      <c r="C38" s="9"/>
      <c r="D38" s="44">
        <v>1</v>
      </c>
      <c r="E38" s="33">
        <v>10</v>
      </c>
      <c r="F38" s="33"/>
      <c r="G38" s="46"/>
      <c r="H38" s="42">
        <f>+PRODUCT(D38:G38)</f>
        <v>10</v>
      </c>
      <c r="I38" s="28"/>
      <c r="J38" s="7"/>
    </row>
    <row r="39" spans="1:10" ht="16.5" customHeight="1" x14ac:dyDescent="0.25">
      <c r="A39" s="16">
        <v>4</v>
      </c>
      <c r="B39" s="17" t="s">
        <v>34</v>
      </c>
      <c r="C39" s="18"/>
      <c r="D39" s="19"/>
      <c r="E39" s="20"/>
      <c r="F39" s="20"/>
      <c r="G39" s="20"/>
      <c r="H39" s="20"/>
      <c r="I39" s="21"/>
      <c r="J39" s="48"/>
    </row>
    <row r="40" spans="1:10" ht="16.5" customHeight="1" x14ac:dyDescent="0.25">
      <c r="A40" s="22">
        <v>4.0999999999999996</v>
      </c>
      <c r="B40" s="23" t="s">
        <v>17</v>
      </c>
      <c r="C40" s="9"/>
      <c r="D40" s="45"/>
      <c r="E40" s="33"/>
      <c r="F40" s="33"/>
      <c r="G40" s="46"/>
      <c r="H40" s="42"/>
      <c r="I40" s="34"/>
      <c r="J40" s="48"/>
    </row>
    <row r="41" spans="1:10" ht="16.5" customHeight="1" x14ac:dyDescent="0.25">
      <c r="A41" s="39" t="s">
        <v>35</v>
      </c>
      <c r="B41" s="30" t="s">
        <v>88</v>
      </c>
      <c r="C41" s="13" t="s">
        <v>36</v>
      </c>
      <c r="D41" s="26"/>
      <c r="E41" s="26"/>
      <c r="F41" s="26"/>
      <c r="G41" s="47"/>
      <c r="H41" s="27"/>
      <c r="I41" s="28">
        <f>SUM(H42:H43)</f>
        <v>3.774</v>
      </c>
      <c r="J41" s="48"/>
    </row>
    <row r="42" spans="1:10" ht="16.5" customHeight="1" x14ac:dyDescent="0.25">
      <c r="A42" s="22"/>
      <c r="B42" s="43" t="s">
        <v>30</v>
      </c>
      <c r="C42" s="9"/>
      <c r="D42" s="44">
        <v>1</v>
      </c>
      <c r="E42" s="33"/>
      <c r="F42" s="33">
        <v>1</v>
      </c>
      <c r="G42" s="46">
        <v>2.1</v>
      </c>
      <c r="H42" s="42">
        <f>+PRODUCT(D42:G42)</f>
        <v>2.1</v>
      </c>
      <c r="I42" s="28"/>
      <c r="J42" s="48"/>
    </row>
    <row r="43" spans="1:10" ht="16.5" customHeight="1" x14ac:dyDescent="0.25">
      <c r="A43" s="22"/>
      <c r="B43" s="43" t="s">
        <v>37</v>
      </c>
      <c r="C43" s="49"/>
      <c r="D43" s="44">
        <v>2</v>
      </c>
      <c r="E43" s="33"/>
      <c r="F43" s="33">
        <v>1.35</v>
      </c>
      <c r="G43" s="46">
        <v>0.62</v>
      </c>
      <c r="H43" s="42">
        <f>+PRODUCT(D43:G43)</f>
        <v>1.6740000000000002</v>
      </c>
      <c r="I43" s="28"/>
      <c r="J43" s="48"/>
    </row>
    <row r="44" spans="1:10" ht="16.5" customHeight="1" x14ac:dyDescent="0.25">
      <c r="A44" s="16">
        <v>5</v>
      </c>
      <c r="B44" s="17" t="s">
        <v>38</v>
      </c>
      <c r="C44" s="18"/>
      <c r="D44" s="19"/>
      <c r="E44" s="20"/>
      <c r="F44" s="20"/>
      <c r="G44" s="20"/>
      <c r="H44" s="20"/>
      <c r="I44" s="21"/>
      <c r="J44" s="48"/>
    </row>
    <row r="45" spans="1:10" ht="16.5" customHeight="1" x14ac:dyDescent="0.25">
      <c r="A45" s="22">
        <v>5.0999999999999996</v>
      </c>
      <c r="B45" s="23" t="s">
        <v>17</v>
      </c>
      <c r="C45" s="9"/>
      <c r="D45" s="44"/>
      <c r="E45" s="33"/>
      <c r="F45" s="33"/>
      <c r="G45" s="46"/>
      <c r="H45" s="42"/>
      <c r="I45" s="34"/>
      <c r="J45" s="7"/>
    </row>
    <row r="46" spans="1:10" ht="25.5" x14ac:dyDescent="0.25">
      <c r="A46" s="39" t="s">
        <v>39</v>
      </c>
      <c r="B46" s="50" t="s">
        <v>90</v>
      </c>
      <c r="C46" s="51" t="s">
        <v>19</v>
      </c>
      <c r="D46" s="52"/>
      <c r="E46" s="52"/>
      <c r="F46" s="52"/>
      <c r="G46" s="52"/>
      <c r="H46" s="53"/>
      <c r="I46" s="54">
        <f>SUM(H47:H55)</f>
        <v>67.7</v>
      </c>
      <c r="J46" s="7"/>
    </row>
    <row r="47" spans="1:10" ht="16.5" customHeight="1" x14ac:dyDescent="0.25">
      <c r="A47" s="22"/>
      <c r="B47" s="43" t="s">
        <v>40</v>
      </c>
      <c r="C47" s="9"/>
      <c r="D47" s="44">
        <v>18</v>
      </c>
      <c r="E47" s="33"/>
      <c r="F47" s="33"/>
      <c r="G47" s="33">
        <v>0.85</v>
      </c>
      <c r="H47" s="42">
        <f t="shared" ref="H47:H55" si="1">+PRODUCT(D47:G47)</f>
        <v>15.299999999999999</v>
      </c>
      <c r="I47" s="28"/>
      <c r="J47" s="7"/>
    </row>
    <row r="48" spans="1:10" ht="16.5" customHeight="1" x14ac:dyDescent="0.25">
      <c r="A48" s="22"/>
      <c r="B48" s="43"/>
      <c r="C48" s="49"/>
      <c r="D48" s="44">
        <v>16</v>
      </c>
      <c r="E48" s="33"/>
      <c r="F48" s="33"/>
      <c r="G48" s="33">
        <v>0.85</v>
      </c>
      <c r="H48" s="42">
        <f t="shared" si="1"/>
        <v>13.6</v>
      </c>
      <c r="I48" s="28"/>
      <c r="J48" s="7"/>
    </row>
    <row r="49" spans="1:10" ht="16.5" customHeight="1" x14ac:dyDescent="0.25">
      <c r="A49" s="22"/>
      <c r="B49" s="43"/>
      <c r="C49" s="49"/>
      <c r="D49" s="44">
        <v>2</v>
      </c>
      <c r="E49" s="33">
        <v>0.7</v>
      </c>
      <c r="F49" s="33"/>
      <c r="G49" s="33"/>
      <c r="H49" s="42">
        <f t="shared" si="1"/>
        <v>1.4</v>
      </c>
      <c r="I49" s="28"/>
      <c r="J49" s="7"/>
    </row>
    <row r="50" spans="1:10" ht="16.5" customHeight="1" x14ac:dyDescent="0.25">
      <c r="A50" s="22"/>
      <c r="B50" s="43"/>
      <c r="C50" s="49"/>
      <c r="D50" s="44">
        <v>2</v>
      </c>
      <c r="E50" s="33">
        <v>2.1</v>
      </c>
      <c r="F50" s="33"/>
      <c r="G50" s="33"/>
      <c r="H50" s="42">
        <f t="shared" si="1"/>
        <v>4.2</v>
      </c>
      <c r="I50" s="28"/>
      <c r="J50" s="7"/>
    </row>
    <row r="51" spans="1:10" ht="16.5" customHeight="1" x14ac:dyDescent="0.25">
      <c r="A51" s="22"/>
      <c r="B51" s="43"/>
      <c r="C51" s="49"/>
      <c r="D51" s="44">
        <v>2</v>
      </c>
      <c r="E51" s="33">
        <v>5</v>
      </c>
      <c r="F51" s="33"/>
      <c r="G51" s="33"/>
      <c r="H51" s="42">
        <f t="shared" si="1"/>
        <v>10</v>
      </c>
      <c r="I51" s="28"/>
      <c r="J51" s="7"/>
    </row>
    <row r="52" spans="1:10" ht="16.5" customHeight="1" x14ac:dyDescent="0.25">
      <c r="A52" s="22"/>
      <c r="B52" s="43"/>
      <c r="C52" s="49"/>
      <c r="D52" s="44">
        <v>2</v>
      </c>
      <c r="E52" s="33">
        <v>2.35</v>
      </c>
      <c r="F52" s="33"/>
      <c r="G52" s="33"/>
      <c r="H52" s="42">
        <f t="shared" si="1"/>
        <v>4.7</v>
      </c>
      <c r="I52" s="28"/>
      <c r="J52" s="7"/>
    </row>
    <row r="53" spans="1:10" ht="16.5" customHeight="1" x14ac:dyDescent="0.25">
      <c r="A53" s="22"/>
      <c r="B53" s="43"/>
      <c r="C53" s="49"/>
      <c r="D53" s="44">
        <v>2</v>
      </c>
      <c r="E53" s="33">
        <v>2.15</v>
      </c>
      <c r="F53" s="33"/>
      <c r="G53" s="33"/>
      <c r="H53" s="42">
        <f t="shared" si="1"/>
        <v>4.3</v>
      </c>
      <c r="I53" s="28"/>
      <c r="J53" s="7"/>
    </row>
    <row r="54" spans="1:10" ht="16.5" customHeight="1" x14ac:dyDescent="0.25">
      <c r="A54" s="22"/>
      <c r="B54" s="43"/>
      <c r="C54" s="49"/>
      <c r="D54" s="44">
        <v>2</v>
      </c>
      <c r="E54" s="33">
        <v>5</v>
      </c>
      <c r="F54" s="33"/>
      <c r="G54" s="33"/>
      <c r="H54" s="42">
        <f t="shared" si="1"/>
        <v>10</v>
      </c>
      <c r="I54" s="28"/>
      <c r="J54" s="7"/>
    </row>
    <row r="55" spans="1:10" ht="16.5" customHeight="1" x14ac:dyDescent="0.25">
      <c r="A55" s="22"/>
      <c r="B55" s="43"/>
      <c r="C55" s="49"/>
      <c r="D55" s="44">
        <v>2</v>
      </c>
      <c r="E55" s="33">
        <v>2.1</v>
      </c>
      <c r="F55" s="33"/>
      <c r="G55" s="33"/>
      <c r="H55" s="42">
        <f t="shared" si="1"/>
        <v>4.2</v>
      </c>
      <c r="I55" s="28"/>
      <c r="J55" s="7"/>
    </row>
    <row r="56" spans="1:10" ht="16.5" customHeight="1" x14ac:dyDescent="0.25">
      <c r="A56" s="16">
        <v>6</v>
      </c>
      <c r="B56" s="17" t="s">
        <v>41</v>
      </c>
      <c r="C56" s="18"/>
      <c r="D56" s="19"/>
      <c r="E56" s="20"/>
      <c r="F56" s="20"/>
      <c r="G56" s="20"/>
      <c r="H56" s="20"/>
      <c r="I56" s="21"/>
      <c r="J56" s="7"/>
    </row>
    <row r="57" spans="1:10" ht="16.5" customHeight="1" x14ac:dyDescent="0.25">
      <c r="A57" s="22">
        <v>6.1</v>
      </c>
      <c r="B57" s="23" t="s">
        <v>17</v>
      </c>
      <c r="C57" s="9"/>
      <c r="D57" s="44"/>
      <c r="E57" s="33"/>
      <c r="F57" s="33"/>
      <c r="G57" s="46"/>
      <c r="H57" s="42"/>
      <c r="I57" s="34"/>
      <c r="J57" s="7"/>
    </row>
    <row r="58" spans="1:10" ht="16.5" customHeight="1" x14ac:dyDescent="0.25">
      <c r="A58" s="55" t="s">
        <v>42</v>
      </c>
      <c r="B58" s="56" t="s">
        <v>43</v>
      </c>
      <c r="C58" s="9"/>
      <c r="D58" s="44"/>
      <c r="E58" s="33"/>
      <c r="F58" s="57"/>
      <c r="G58" s="58"/>
      <c r="H58" s="59"/>
      <c r="I58" s="60"/>
      <c r="J58" s="7"/>
    </row>
    <row r="59" spans="1:10" ht="16.5" customHeight="1" x14ac:dyDescent="0.25">
      <c r="A59" s="61" t="s">
        <v>44</v>
      </c>
      <c r="B59" s="62" t="s">
        <v>91</v>
      </c>
      <c r="C59" s="31" t="s">
        <v>45</v>
      </c>
      <c r="D59" s="26"/>
      <c r="E59" s="26"/>
      <c r="F59" s="52"/>
      <c r="G59" s="52"/>
      <c r="H59" s="53"/>
      <c r="I59" s="54">
        <f>SUM(H60:H60)</f>
        <v>49</v>
      </c>
      <c r="J59" s="7"/>
    </row>
    <row r="60" spans="1:10" ht="16.5" customHeight="1" x14ac:dyDescent="0.25">
      <c r="A60" s="22"/>
      <c r="B60" s="43" t="s">
        <v>46</v>
      </c>
      <c r="C60" s="9"/>
      <c r="D60" s="44">
        <v>1</v>
      </c>
      <c r="E60" s="33">
        <v>49</v>
      </c>
      <c r="F60" s="33"/>
      <c r="G60" s="33"/>
      <c r="H60" s="42">
        <f>+PRODUCT(D60:G60)</f>
        <v>49</v>
      </c>
      <c r="I60" s="28"/>
      <c r="J60" s="7"/>
    </row>
    <row r="61" spans="1:10" ht="16.5" customHeight="1" x14ac:dyDescent="0.25">
      <c r="A61" s="55" t="s">
        <v>47</v>
      </c>
      <c r="B61" s="56" t="s">
        <v>48</v>
      </c>
      <c r="C61" s="9"/>
      <c r="D61" s="44"/>
      <c r="E61" s="33"/>
      <c r="F61" s="57"/>
      <c r="G61" s="57"/>
      <c r="H61" s="59"/>
      <c r="I61" s="54"/>
      <c r="J61" s="7"/>
    </row>
    <row r="62" spans="1:10" ht="16.5" customHeight="1" x14ac:dyDescent="0.25">
      <c r="A62" s="61" t="s">
        <v>44</v>
      </c>
      <c r="B62" s="62" t="s">
        <v>91</v>
      </c>
      <c r="C62" s="31" t="s">
        <v>45</v>
      </c>
      <c r="D62" s="26"/>
      <c r="E62" s="26"/>
      <c r="F62" s="52"/>
      <c r="G62" s="52"/>
      <c r="H62" s="53"/>
      <c r="I62" s="54">
        <f>SUM(H64)</f>
        <v>71.3</v>
      </c>
      <c r="J62" s="7"/>
    </row>
    <row r="63" spans="1:10" ht="16.5" customHeight="1" x14ac:dyDescent="0.25">
      <c r="A63" s="22"/>
      <c r="B63" s="63" t="s">
        <v>49</v>
      </c>
      <c r="C63" s="9"/>
      <c r="D63" s="44"/>
      <c r="E63" s="33"/>
      <c r="F63" s="33"/>
      <c r="G63" s="33"/>
      <c r="H63" s="42"/>
      <c r="I63" s="28"/>
      <c r="J63" s="7"/>
    </row>
    <row r="64" spans="1:10" ht="16.5" customHeight="1" x14ac:dyDescent="0.25">
      <c r="A64" s="22"/>
      <c r="B64" s="43" t="s">
        <v>50</v>
      </c>
      <c r="C64" s="9"/>
      <c r="D64" s="44">
        <v>31</v>
      </c>
      <c r="E64" s="33"/>
      <c r="F64" s="33"/>
      <c r="G64" s="33">
        <v>2.2999999999999998</v>
      </c>
      <c r="H64" s="42">
        <f>+PRODUCT(D64:G64)</f>
        <v>71.3</v>
      </c>
      <c r="I64" s="28"/>
      <c r="J64" s="7"/>
    </row>
    <row r="65" spans="1:10" ht="16.5" customHeight="1" x14ac:dyDescent="0.25">
      <c r="A65" s="39" t="s">
        <v>51</v>
      </c>
      <c r="B65" s="50" t="s">
        <v>89</v>
      </c>
      <c r="C65" s="51" t="s">
        <v>45</v>
      </c>
      <c r="D65" s="52"/>
      <c r="E65" s="52"/>
      <c r="F65" s="52"/>
      <c r="G65" s="52"/>
      <c r="H65" s="53"/>
      <c r="I65" s="54">
        <f>SUM(H67:H72)</f>
        <v>170.64000000000001</v>
      </c>
      <c r="J65" s="7"/>
    </row>
    <row r="66" spans="1:10" ht="16.5" customHeight="1" x14ac:dyDescent="0.25">
      <c r="A66" s="22"/>
      <c r="B66" s="63" t="s">
        <v>52</v>
      </c>
      <c r="C66" s="9"/>
      <c r="D66" s="44"/>
      <c r="E66" s="33"/>
      <c r="F66" s="33"/>
      <c r="G66" s="33"/>
      <c r="H66" s="42"/>
      <c r="I66" s="28"/>
      <c r="J66" s="7"/>
    </row>
    <row r="67" spans="1:10" ht="16.5" customHeight="1" x14ac:dyDescent="0.25">
      <c r="A67" s="22"/>
      <c r="B67" s="63" t="s">
        <v>53</v>
      </c>
      <c r="C67" s="49">
        <v>2</v>
      </c>
      <c r="D67" s="44">
        <v>11</v>
      </c>
      <c r="E67" s="33">
        <v>3.14</v>
      </c>
      <c r="F67" s="33"/>
      <c r="G67" s="33"/>
      <c r="H67" s="42">
        <f t="shared" ref="H67:H72" si="2">+PRODUCT(C67:G67)</f>
        <v>69.08</v>
      </c>
      <c r="I67" s="28"/>
      <c r="J67" s="7"/>
    </row>
    <row r="68" spans="1:10" ht="16.5" customHeight="1" x14ac:dyDescent="0.25">
      <c r="A68" s="22"/>
      <c r="B68" s="63"/>
      <c r="C68" s="49">
        <v>2</v>
      </c>
      <c r="D68" s="44">
        <v>1</v>
      </c>
      <c r="E68" s="33">
        <v>1.64</v>
      </c>
      <c r="F68" s="33"/>
      <c r="G68" s="33"/>
      <c r="H68" s="42">
        <f t="shared" si="2"/>
        <v>3.28</v>
      </c>
      <c r="I68" s="28"/>
      <c r="J68" s="7"/>
    </row>
    <row r="69" spans="1:10" ht="16.5" customHeight="1" x14ac:dyDescent="0.25">
      <c r="A69" s="22"/>
      <c r="B69" s="63"/>
      <c r="C69" s="49">
        <v>2</v>
      </c>
      <c r="D69" s="44">
        <v>11</v>
      </c>
      <c r="E69" s="33">
        <v>2.98</v>
      </c>
      <c r="F69" s="33"/>
      <c r="G69" s="33"/>
      <c r="H69" s="42">
        <f t="shared" si="2"/>
        <v>65.56</v>
      </c>
      <c r="I69" s="28"/>
      <c r="J69" s="7"/>
    </row>
    <row r="70" spans="1:10" ht="16.5" customHeight="1" x14ac:dyDescent="0.25">
      <c r="A70" s="22"/>
      <c r="B70" s="63"/>
      <c r="C70" s="49">
        <v>1</v>
      </c>
      <c r="D70" s="44">
        <v>1</v>
      </c>
      <c r="E70" s="33">
        <v>1.1599999999999999</v>
      </c>
      <c r="F70" s="33"/>
      <c r="G70" s="33"/>
      <c r="H70" s="42">
        <f t="shared" si="2"/>
        <v>1.1599999999999999</v>
      </c>
      <c r="I70" s="28"/>
      <c r="J70" s="7"/>
    </row>
    <row r="71" spans="1:10" ht="16.5" customHeight="1" x14ac:dyDescent="0.25">
      <c r="A71" s="22"/>
      <c r="B71" s="63"/>
      <c r="C71" s="49">
        <v>2</v>
      </c>
      <c r="D71" s="44">
        <v>1</v>
      </c>
      <c r="E71" s="33">
        <v>0.88</v>
      </c>
      <c r="F71" s="33"/>
      <c r="G71" s="33"/>
      <c r="H71" s="42">
        <f t="shared" si="2"/>
        <v>1.76</v>
      </c>
      <c r="I71" s="28"/>
      <c r="J71" s="7"/>
    </row>
    <row r="72" spans="1:10" ht="16.5" customHeight="1" x14ac:dyDescent="0.25">
      <c r="A72" s="22"/>
      <c r="B72" s="63"/>
      <c r="C72" s="49">
        <v>2</v>
      </c>
      <c r="D72" s="44">
        <v>5</v>
      </c>
      <c r="E72" s="33">
        <v>2.98</v>
      </c>
      <c r="F72" s="33"/>
      <c r="G72" s="33"/>
      <c r="H72" s="42">
        <f t="shared" si="2"/>
        <v>29.8</v>
      </c>
      <c r="I72" s="28"/>
      <c r="J72" s="7"/>
    </row>
    <row r="73" spans="1:10" ht="16.5" customHeight="1" x14ac:dyDescent="0.25">
      <c r="A73" s="16">
        <v>7</v>
      </c>
      <c r="B73" s="17" t="s">
        <v>54</v>
      </c>
      <c r="C73" s="18"/>
      <c r="D73" s="19"/>
      <c r="E73" s="20"/>
      <c r="F73" s="20"/>
      <c r="G73" s="20"/>
      <c r="H73" s="20"/>
      <c r="I73" s="21"/>
      <c r="J73" s="7"/>
    </row>
    <row r="74" spans="1:10" ht="16.5" customHeight="1" x14ac:dyDescent="0.25">
      <c r="A74" s="22">
        <v>7.1</v>
      </c>
      <c r="B74" s="23" t="s">
        <v>17</v>
      </c>
      <c r="C74" s="9"/>
      <c r="D74" s="44"/>
      <c r="E74" s="33"/>
      <c r="F74" s="33"/>
      <c r="G74" s="46"/>
      <c r="H74" s="42"/>
      <c r="I74" s="34"/>
      <c r="J74" s="7"/>
    </row>
    <row r="75" spans="1:10" ht="16.5" customHeight="1" x14ac:dyDescent="0.25">
      <c r="A75" s="64" t="s">
        <v>55</v>
      </c>
      <c r="B75" s="50" t="s">
        <v>56</v>
      </c>
      <c r="C75" s="51" t="s">
        <v>57</v>
      </c>
      <c r="D75" s="52"/>
      <c r="E75" s="52"/>
      <c r="F75" s="52"/>
      <c r="G75" s="52"/>
      <c r="H75" s="53"/>
      <c r="I75" s="54">
        <f>SUM(H76:H77)</f>
        <v>5</v>
      </c>
      <c r="J75" s="7"/>
    </row>
    <row r="76" spans="1:10" ht="16.5" customHeight="1" x14ac:dyDescent="0.25">
      <c r="A76" s="65"/>
      <c r="B76" s="66"/>
      <c r="C76" s="9"/>
      <c r="D76" s="44">
        <v>5</v>
      </c>
      <c r="E76" s="33"/>
      <c r="F76" s="33"/>
      <c r="G76" s="33"/>
      <c r="H76" s="42">
        <f>+PRODUCT(D76:G76)</f>
        <v>5</v>
      </c>
      <c r="I76" s="28"/>
      <c r="J76" s="7"/>
    </row>
    <row r="77" spans="1:10" ht="141" customHeight="1" x14ac:dyDescent="0.25">
      <c r="A77" s="67"/>
      <c r="B77" s="68"/>
      <c r="C77" s="69"/>
      <c r="D77" s="44"/>
      <c r="E77" s="33"/>
      <c r="F77" s="33"/>
      <c r="G77" s="33"/>
      <c r="H77" s="42"/>
      <c r="I77" s="28"/>
      <c r="J77" s="7"/>
    </row>
    <row r="78" spans="1:10" ht="16.5" customHeight="1" x14ac:dyDescent="0.25">
      <c r="A78" s="16">
        <v>8</v>
      </c>
      <c r="B78" s="17" t="s">
        <v>58</v>
      </c>
      <c r="C78" s="18"/>
      <c r="D78" s="19"/>
      <c r="E78" s="20"/>
      <c r="F78" s="20"/>
      <c r="G78" s="20"/>
      <c r="H78" s="20"/>
      <c r="I78" s="21"/>
      <c r="J78" s="7"/>
    </row>
    <row r="79" spans="1:10" ht="16.5" customHeight="1" x14ac:dyDescent="0.25">
      <c r="A79" s="22">
        <v>8.1</v>
      </c>
      <c r="B79" s="23" t="s">
        <v>17</v>
      </c>
      <c r="C79" s="9"/>
      <c r="D79" s="44"/>
      <c r="E79" s="33"/>
      <c r="F79" s="33"/>
      <c r="G79" s="46"/>
      <c r="H79" s="42"/>
      <c r="I79" s="34"/>
      <c r="J79" s="7"/>
    </row>
    <row r="80" spans="1:10" ht="16.5" customHeight="1" x14ac:dyDescent="0.25">
      <c r="A80" s="55" t="s">
        <v>59</v>
      </c>
      <c r="B80" s="56" t="s">
        <v>60</v>
      </c>
      <c r="C80" s="9"/>
      <c r="D80" s="44"/>
      <c r="E80" s="33"/>
      <c r="F80" s="57"/>
      <c r="G80" s="58"/>
      <c r="H80" s="59"/>
      <c r="I80" s="60"/>
      <c r="J80" s="7"/>
    </row>
    <row r="81" spans="1:10" ht="16.5" customHeight="1" x14ac:dyDescent="0.25">
      <c r="A81" s="61" t="s">
        <v>61</v>
      </c>
      <c r="B81" s="70" t="s">
        <v>91</v>
      </c>
      <c r="C81" s="31" t="s">
        <v>45</v>
      </c>
      <c r="D81" s="26"/>
      <c r="E81" s="26"/>
      <c r="F81" s="52"/>
      <c r="G81" s="52"/>
      <c r="H81" s="53"/>
      <c r="I81" s="54">
        <f>SUM(H83:H84)</f>
        <v>34.299999999999997</v>
      </c>
      <c r="J81" s="7"/>
    </row>
    <row r="82" spans="1:10" ht="16.5" customHeight="1" x14ac:dyDescent="0.25">
      <c r="A82" s="61"/>
      <c r="B82" s="63" t="s">
        <v>49</v>
      </c>
      <c r="C82" s="9"/>
      <c r="D82" s="44"/>
      <c r="E82" s="33"/>
      <c r="F82" s="33"/>
      <c r="G82" s="33"/>
      <c r="H82" s="42"/>
      <c r="I82" s="28"/>
      <c r="J82" s="7"/>
    </row>
    <row r="83" spans="1:10" ht="16.5" customHeight="1" x14ac:dyDescent="0.25">
      <c r="A83" s="22"/>
      <c r="B83" s="43" t="s">
        <v>50</v>
      </c>
      <c r="C83" s="9"/>
      <c r="D83" s="44">
        <v>11</v>
      </c>
      <c r="E83" s="33"/>
      <c r="F83" s="33"/>
      <c r="G83" s="33">
        <v>1.3</v>
      </c>
      <c r="H83" s="42">
        <f>+PRODUCT(D83:G83)</f>
        <v>14.3</v>
      </c>
      <c r="I83" s="28"/>
      <c r="J83" s="7"/>
    </row>
    <row r="84" spans="1:10" ht="16.5" customHeight="1" x14ac:dyDescent="0.25">
      <c r="A84" s="22"/>
      <c r="B84" s="63" t="s">
        <v>53</v>
      </c>
      <c r="C84" s="9"/>
      <c r="D84" s="44">
        <v>1</v>
      </c>
      <c r="E84" s="33">
        <v>20</v>
      </c>
      <c r="F84" s="57"/>
      <c r="G84" s="57"/>
      <c r="H84" s="42">
        <f>+PRODUCT(D84:G84)</f>
        <v>20</v>
      </c>
      <c r="I84" s="54"/>
      <c r="J84" s="7"/>
    </row>
    <row r="85" spans="1:10" ht="16.5" customHeight="1" x14ac:dyDescent="0.25">
      <c r="A85" s="16">
        <v>10</v>
      </c>
      <c r="B85" s="17" t="s">
        <v>62</v>
      </c>
      <c r="C85" s="18"/>
      <c r="D85" s="19"/>
      <c r="E85" s="20"/>
      <c r="F85" s="20"/>
      <c r="G85" s="20"/>
      <c r="H85" s="20"/>
      <c r="I85" s="21"/>
      <c r="J85" s="7"/>
    </row>
    <row r="86" spans="1:10" ht="16.5" customHeight="1" x14ac:dyDescent="0.25">
      <c r="A86" s="22">
        <v>10.1</v>
      </c>
      <c r="B86" s="23" t="s">
        <v>63</v>
      </c>
      <c r="C86" s="24"/>
      <c r="D86" s="25"/>
      <c r="E86" s="26"/>
      <c r="F86" s="26"/>
      <c r="G86" s="26"/>
      <c r="H86" s="27"/>
      <c r="I86" s="28"/>
      <c r="J86" s="7"/>
    </row>
    <row r="87" spans="1:10" x14ac:dyDescent="0.25">
      <c r="A87" s="39" t="s">
        <v>64</v>
      </c>
      <c r="B87" s="70" t="s">
        <v>88</v>
      </c>
      <c r="C87" s="71" t="s">
        <v>36</v>
      </c>
      <c r="D87" s="25"/>
      <c r="E87" s="26"/>
      <c r="F87" s="26"/>
      <c r="G87" s="26"/>
      <c r="H87" s="27"/>
      <c r="I87" s="34">
        <f>SUM(H88:H89)</f>
        <v>4.7899999999999991</v>
      </c>
      <c r="J87" s="7"/>
    </row>
    <row r="88" spans="1:10" ht="16.5" customHeight="1" x14ac:dyDescent="0.25">
      <c r="A88" s="22"/>
      <c r="B88" s="63" t="s">
        <v>65</v>
      </c>
      <c r="C88" s="31"/>
      <c r="D88" s="32">
        <v>1</v>
      </c>
      <c r="E88" s="33"/>
      <c r="F88" s="33">
        <v>1.7</v>
      </c>
      <c r="G88" s="72">
        <v>1.5</v>
      </c>
      <c r="H88" s="42">
        <f>+PRODUCT(D88:G88)</f>
        <v>2.5499999999999998</v>
      </c>
      <c r="I88" s="34"/>
      <c r="J88" s="7"/>
    </row>
    <row r="89" spans="1:10" ht="16.5" customHeight="1" x14ac:dyDescent="0.25">
      <c r="A89" s="22"/>
      <c r="B89" s="63"/>
      <c r="C89" s="31"/>
      <c r="D89" s="32">
        <v>1</v>
      </c>
      <c r="E89" s="33"/>
      <c r="F89" s="33">
        <v>1.6</v>
      </c>
      <c r="G89" s="72">
        <v>1.4</v>
      </c>
      <c r="H89" s="42">
        <f>+PRODUCT(D89:G89)</f>
        <v>2.2399999999999998</v>
      </c>
      <c r="I89" s="34"/>
      <c r="J89" s="7"/>
    </row>
    <row r="90" spans="1:10" ht="16.5" customHeight="1" x14ac:dyDescent="0.25">
      <c r="A90" s="16">
        <v>11</v>
      </c>
      <c r="B90" s="17" t="s">
        <v>66</v>
      </c>
      <c r="C90" s="18"/>
      <c r="D90" s="19"/>
      <c r="E90" s="20"/>
      <c r="F90" s="20"/>
      <c r="G90" s="20"/>
      <c r="H90" s="20"/>
      <c r="I90" s="21"/>
      <c r="J90" s="7"/>
    </row>
    <row r="91" spans="1:10" ht="16.5" customHeight="1" x14ac:dyDescent="0.25">
      <c r="A91" s="22">
        <v>11.1</v>
      </c>
      <c r="B91" s="23" t="s">
        <v>63</v>
      </c>
      <c r="C91" s="24"/>
      <c r="D91" s="25"/>
      <c r="E91" s="26"/>
      <c r="F91" s="26"/>
      <c r="G91" s="26"/>
      <c r="H91" s="27"/>
      <c r="I91" s="28"/>
      <c r="J91" s="7"/>
    </row>
    <row r="92" spans="1:10" x14ac:dyDescent="0.25">
      <c r="A92" s="39" t="s">
        <v>67</v>
      </c>
      <c r="B92" s="70" t="s">
        <v>88</v>
      </c>
      <c r="C92" s="71" t="s">
        <v>36</v>
      </c>
      <c r="D92" s="25"/>
      <c r="E92" s="26"/>
      <c r="F92" s="26"/>
      <c r="G92" s="26"/>
      <c r="H92" s="27"/>
      <c r="I92" s="34">
        <f>SUM(H93:H95)</f>
        <v>4.6264000000000003</v>
      </c>
      <c r="J92" s="7"/>
    </row>
    <row r="93" spans="1:10" ht="16.5" customHeight="1" x14ac:dyDescent="0.25">
      <c r="A93" s="22"/>
      <c r="B93" s="63" t="s">
        <v>65</v>
      </c>
      <c r="C93" s="31"/>
      <c r="D93" s="44">
        <v>1</v>
      </c>
      <c r="E93" s="33"/>
      <c r="F93" s="33">
        <v>1.6</v>
      </c>
      <c r="G93" s="46">
        <v>1.84</v>
      </c>
      <c r="H93" s="42">
        <f t="shared" ref="H93:H95" si="3">+PRODUCT(D93:G93)</f>
        <v>2.9440000000000004</v>
      </c>
      <c r="I93" s="34"/>
      <c r="J93" s="7"/>
    </row>
    <row r="94" spans="1:10" ht="16.5" customHeight="1" x14ac:dyDescent="0.25">
      <c r="A94" s="22"/>
      <c r="B94" s="63"/>
      <c r="C94" s="31"/>
      <c r="D94" s="44">
        <v>1</v>
      </c>
      <c r="E94" s="33"/>
      <c r="F94" s="33">
        <v>0.43</v>
      </c>
      <c r="G94" s="46">
        <v>1.2</v>
      </c>
      <c r="H94" s="42">
        <f t="shared" si="3"/>
        <v>0.51600000000000001</v>
      </c>
      <c r="I94" s="34"/>
      <c r="J94" s="7"/>
    </row>
    <row r="95" spans="1:10" ht="16.5" customHeight="1" x14ac:dyDescent="0.25">
      <c r="A95" s="22"/>
      <c r="B95" s="63"/>
      <c r="C95" s="31"/>
      <c r="D95" s="44">
        <v>4</v>
      </c>
      <c r="E95" s="33"/>
      <c r="F95" s="33">
        <v>0.27</v>
      </c>
      <c r="G95" s="46">
        <v>1.08</v>
      </c>
      <c r="H95" s="42">
        <f t="shared" si="3"/>
        <v>1.1664000000000001</v>
      </c>
      <c r="I95" s="34"/>
      <c r="J95" s="7"/>
    </row>
    <row r="96" spans="1:10" ht="16.5" customHeight="1" x14ac:dyDescent="0.25">
      <c r="A96" s="16">
        <v>12</v>
      </c>
      <c r="B96" s="17" t="s">
        <v>68</v>
      </c>
      <c r="C96" s="18"/>
      <c r="D96" s="19"/>
      <c r="E96" s="20"/>
      <c r="F96" s="20"/>
      <c r="G96" s="20"/>
      <c r="H96" s="20"/>
      <c r="I96" s="21"/>
      <c r="J96" s="7"/>
    </row>
    <row r="97" spans="1:10" ht="16.5" customHeight="1" x14ac:dyDescent="0.25">
      <c r="A97" s="22" t="s">
        <v>69</v>
      </c>
      <c r="B97" s="23" t="s">
        <v>17</v>
      </c>
      <c r="C97" s="9"/>
      <c r="D97" s="44"/>
      <c r="E97" s="33"/>
      <c r="F97" s="33"/>
      <c r="G97" s="46"/>
      <c r="H97" s="42"/>
      <c r="I97" s="34"/>
      <c r="J97" s="7"/>
    </row>
    <row r="98" spans="1:10" ht="16.5" customHeight="1" x14ac:dyDescent="0.25">
      <c r="A98" s="39" t="s">
        <v>69</v>
      </c>
      <c r="B98" s="70" t="s">
        <v>88</v>
      </c>
      <c r="C98" s="31" t="s">
        <v>36</v>
      </c>
      <c r="D98" s="26"/>
      <c r="E98" s="26"/>
      <c r="F98" s="52"/>
      <c r="G98" s="52"/>
      <c r="H98" s="53"/>
      <c r="I98" s="54">
        <f>SUM(H99:H100)</f>
        <v>5.7</v>
      </c>
      <c r="J98" s="7"/>
    </row>
    <row r="99" spans="1:10" ht="16.5" customHeight="1" x14ac:dyDescent="0.25">
      <c r="A99" s="61"/>
      <c r="B99" s="63" t="s">
        <v>70</v>
      </c>
      <c r="C99" s="9"/>
      <c r="D99" s="44">
        <v>1</v>
      </c>
      <c r="E99" s="33"/>
      <c r="F99" s="33">
        <v>2</v>
      </c>
      <c r="G99" s="33">
        <v>2.1</v>
      </c>
      <c r="H99" s="42">
        <f>+PRODUCT(D99:G99)</f>
        <v>4.2</v>
      </c>
      <c r="I99" s="28"/>
      <c r="J99" s="7"/>
    </row>
    <row r="100" spans="1:10" ht="16.5" customHeight="1" x14ac:dyDescent="0.25">
      <c r="A100" s="61"/>
      <c r="B100" s="63" t="s">
        <v>71</v>
      </c>
      <c r="C100" s="9"/>
      <c r="D100" s="44">
        <v>1</v>
      </c>
      <c r="E100" s="33"/>
      <c r="F100" s="33">
        <v>5</v>
      </c>
      <c r="G100" s="33">
        <v>0.3</v>
      </c>
      <c r="H100" s="42">
        <f>+PRODUCT(D100:G100)</f>
        <v>1.5</v>
      </c>
      <c r="I100" s="28"/>
      <c r="J100" s="7"/>
    </row>
    <row r="101" spans="1:10" ht="16.5" customHeight="1" x14ac:dyDescent="0.25">
      <c r="A101" s="16">
        <v>13</v>
      </c>
      <c r="B101" s="17" t="s">
        <v>72</v>
      </c>
      <c r="C101" s="18"/>
      <c r="D101" s="19"/>
      <c r="E101" s="20"/>
      <c r="F101" s="20"/>
      <c r="G101" s="20"/>
      <c r="H101" s="20"/>
      <c r="I101" s="21"/>
      <c r="J101" s="7"/>
    </row>
    <row r="102" spans="1:10" ht="16.5" customHeight="1" x14ac:dyDescent="0.25">
      <c r="A102" s="22">
        <v>13.1</v>
      </c>
      <c r="B102" s="23" t="s">
        <v>17</v>
      </c>
      <c r="C102" s="9"/>
      <c r="D102" s="44"/>
      <c r="E102" s="33"/>
      <c r="F102" s="33"/>
      <c r="G102" s="46"/>
      <c r="H102" s="42"/>
      <c r="I102" s="34"/>
      <c r="J102" s="7"/>
    </row>
    <row r="103" spans="1:10" ht="16.5" customHeight="1" x14ac:dyDescent="0.25">
      <c r="A103" s="39" t="s">
        <v>73</v>
      </c>
      <c r="B103" s="70" t="s">
        <v>92</v>
      </c>
      <c r="C103" s="31" t="s">
        <v>19</v>
      </c>
      <c r="D103" s="26"/>
      <c r="E103" s="26"/>
      <c r="F103" s="52"/>
      <c r="G103" s="52"/>
      <c r="H103" s="53"/>
      <c r="I103" s="54">
        <f>SUM(H104:H105)</f>
        <v>177.75</v>
      </c>
      <c r="J103" s="7"/>
    </row>
    <row r="104" spans="1:10" ht="16.5" customHeight="1" x14ac:dyDescent="0.25">
      <c r="A104" s="61"/>
      <c r="B104" s="63" t="s">
        <v>74</v>
      </c>
      <c r="C104" s="9"/>
      <c r="D104" s="44">
        <v>25</v>
      </c>
      <c r="E104" s="33">
        <v>3.95</v>
      </c>
      <c r="F104" s="33"/>
      <c r="G104" s="33"/>
      <c r="H104" s="42">
        <f>+PRODUCT(D104:G104)</f>
        <v>98.75</v>
      </c>
      <c r="I104" s="28"/>
      <c r="J104" s="73"/>
    </row>
    <row r="105" spans="1:10" ht="16.5" customHeight="1" x14ac:dyDescent="0.25">
      <c r="A105" s="22"/>
      <c r="B105" s="63" t="s">
        <v>74</v>
      </c>
      <c r="C105" s="9"/>
      <c r="D105" s="44">
        <v>20</v>
      </c>
      <c r="E105" s="33">
        <v>3.95</v>
      </c>
      <c r="F105" s="33"/>
      <c r="G105" s="33"/>
      <c r="H105" s="42">
        <f>+PRODUCT(D105:G105)</f>
        <v>79</v>
      </c>
      <c r="I105" s="28"/>
      <c r="J105" s="7"/>
    </row>
    <row r="106" spans="1:10" ht="16.5" customHeight="1" x14ac:dyDescent="0.25">
      <c r="A106" s="16">
        <v>14</v>
      </c>
      <c r="B106" s="17" t="s">
        <v>75</v>
      </c>
      <c r="C106" s="18"/>
      <c r="D106" s="19"/>
      <c r="E106" s="20"/>
      <c r="F106" s="20"/>
      <c r="G106" s="20"/>
      <c r="H106" s="20"/>
      <c r="I106" s="21"/>
      <c r="J106" s="7"/>
    </row>
    <row r="107" spans="1:10" ht="16.5" customHeight="1" x14ac:dyDescent="0.25">
      <c r="A107" s="22">
        <v>14.1</v>
      </c>
      <c r="B107" s="23" t="s">
        <v>17</v>
      </c>
      <c r="C107" s="9"/>
      <c r="D107" s="44"/>
      <c r="E107" s="33"/>
      <c r="F107" s="33"/>
      <c r="G107" s="46"/>
      <c r="H107" s="42"/>
      <c r="I107" s="34"/>
      <c r="J107" s="7"/>
    </row>
    <row r="108" spans="1:10" ht="16.5" customHeight="1" x14ac:dyDescent="0.25">
      <c r="A108" s="55" t="s">
        <v>76</v>
      </c>
      <c r="B108" s="56" t="s">
        <v>77</v>
      </c>
      <c r="C108" s="9"/>
      <c r="D108" s="44"/>
      <c r="E108" s="33"/>
      <c r="F108" s="57"/>
      <c r="G108" s="58"/>
      <c r="H108" s="59"/>
      <c r="I108" s="60"/>
      <c r="J108" s="7"/>
    </row>
    <row r="109" spans="1:10" ht="16.5" customHeight="1" x14ac:dyDescent="0.25">
      <c r="A109" s="61" t="s">
        <v>78</v>
      </c>
      <c r="B109" s="70" t="s">
        <v>92</v>
      </c>
      <c r="C109" s="31" t="s">
        <v>19</v>
      </c>
      <c r="D109" s="26"/>
      <c r="E109" s="26"/>
      <c r="F109" s="52"/>
      <c r="G109" s="52"/>
      <c r="H109" s="53"/>
      <c r="I109" s="54">
        <f>SUM(H111:H113)</f>
        <v>211.36</v>
      </c>
      <c r="J109" s="7"/>
    </row>
    <row r="110" spans="1:10" ht="16.5" customHeight="1" x14ac:dyDescent="0.25">
      <c r="A110" s="61"/>
      <c r="B110" s="63" t="s">
        <v>74</v>
      </c>
      <c r="C110" s="9"/>
      <c r="D110" s="44"/>
      <c r="E110" s="33"/>
      <c r="F110" s="33"/>
      <c r="G110" s="33"/>
      <c r="H110" s="42"/>
      <c r="I110" s="28"/>
      <c r="J110" s="7"/>
    </row>
    <row r="111" spans="1:10" ht="16.5" customHeight="1" x14ac:dyDescent="0.25">
      <c r="A111" s="22"/>
      <c r="B111" s="43" t="s">
        <v>50</v>
      </c>
      <c r="C111" s="9"/>
      <c r="D111" s="44">
        <v>26</v>
      </c>
      <c r="E111" s="33"/>
      <c r="F111" s="33"/>
      <c r="G111" s="33">
        <v>2.36</v>
      </c>
      <c r="H111" s="42">
        <f>+PRODUCT(D111:G111)</f>
        <v>61.36</v>
      </c>
      <c r="I111" s="28"/>
      <c r="J111" s="7"/>
    </row>
    <row r="112" spans="1:10" ht="16.5" customHeight="1" x14ac:dyDescent="0.25">
      <c r="A112" s="22"/>
      <c r="B112" s="63" t="s">
        <v>53</v>
      </c>
      <c r="C112" s="9"/>
      <c r="D112" s="44">
        <v>13</v>
      </c>
      <c r="E112" s="33">
        <v>2.4</v>
      </c>
      <c r="F112" s="57"/>
      <c r="G112" s="57"/>
      <c r="H112" s="42">
        <f>+PRODUCT(D112:G112)</f>
        <v>31.2</v>
      </c>
      <c r="I112" s="54"/>
      <c r="J112" s="7"/>
    </row>
    <row r="113" spans="1:16" ht="16.5" customHeight="1" x14ac:dyDescent="0.25">
      <c r="A113" s="22"/>
      <c r="B113" s="63"/>
      <c r="C113" s="9"/>
      <c r="D113" s="44">
        <v>24</v>
      </c>
      <c r="E113" s="33">
        <v>4.95</v>
      </c>
      <c r="F113" s="57"/>
      <c r="G113" s="57"/>
      <c r="H113" s="42">
        <f>+PRODUCT(D113:G113)</f>
        <v>118.80000000000001</v>
      </c>
      <c r="I113" s="54"/>
      <c r="J113" s="7"/>
    </row>
    <row r="114" spans="1:16" ht="16.5" customHeight="1" x14ac:dyDescent="0.25">
      <c r="A114" s="55" t="s">
        <v>79</v>
      </c>
      <c r="B114" s="56" t="s">
        <v>80</v>
      </c>
      <c r="C114" s="9"/>
      <c r="D114" s="44"/>
      <c r="E114" s="33"/>
      <c r="F114" s="57"/>
      <c r="G114" s="58"/>
      <c r="H114" s="59"/>
      <c r="I114" s="60"/>
      <c r="J114" s="7"/>
    </row>
    <row r="115" spans="1:16" ht="16.5" customHeight="1" x14ac:dyDescent="0.25">
      <c r="A115" s="61" t="s">
        <v>81</v>
      </c>
      <c r="B115" s="70" t="s">
        <v>89</v>
      </c>
      <c r="C115" s="31" t="s">
        <v>19</v>
      </c>
      <c r="D115" s="26"/>
      <c r="E115" s="26"/>
      <c r="F115" s="52"/>
      <c r="G115" s="52"/>
      <c r="H115" s="53"/>
      <c r="I115" s="54">
        <f>SUM(H117:H119)</f>
        <v>134.12</v>
      </c>
      <c r="J115" s="7"/>
    </row>
    <row r="116" spans="1:16" ht="16.5" customHeight="1" x14ac:dyDescent="0.25">
      <c r="A116" s="61"/>
      <c r="B116" s="63" t="s">
        <v>82</v>
      </c>
      <c r="C116" s="9"/>
      <c r="D116" s="44"/>
      <c r="E116" s="33"/>
      <c r="F116" s="33"/>
      <c r="G116" s="33"/>
      <c r="H116" s="42"/>
      <c r="I116" s="28"/>
      <c r="J116" s="7"/>
    </row>
    <row r="117" spans="1:16" ht="16.5" customHeight="1" x14ac:dyDescent="0.25">
      <c r="A117" s="22"/>
      <c r="B117" s="43" t="s">
        <v>50</v>
      </c>
      <c r="C117" s="9"/>
      <c r="D117" s="44">
        <v>14</v>
      </c>
      <c r="E117" s="33"/>
      <c r="F117" s="33"/>
      <c r="G117" s="33">
        <v>2.93</v>
      </c>
      <c r="H117" s="42">
        <f>+PRODUCT(D117:G117)</f>
        <v>41.02</v>
      </c>
      <c r="I117" s="28"/>
      <c r="J117" s="7"/>
      <c r="P117" s="75">
        <f>+I109+I115+I121</f>
        <v>415.98</v>
      </c>
    </row>
    <row r="118" spans="1:16" ht="16.5" customHeight="1" x14ac:dyDescent="0.25">
      <c r="A118" s="22"/>
      <c r="B118" s="63" t="s">
        <v>53</v>
      </c>
      <c r="C118" s="9"/>
      <c r="D118" s="44">
        <v>7</v>
      </c>
      <c r="E118" s="33">
        <v>4.9000000000000004</v>
      </c>
      <c r="F118" s="57"/>
      <c r="G118" s="57"/>
      <c r="H118" s="42">
        <f>+PRODUCT(D118:G118)</f>
        <v>34.300000000000004</v>
      </c>
      <c r="I118" s="54"/>
      <c r="J118" s="7"/>
    </row>
    <row r="119" spans="1:16" ht="16.5" customHeight="1" x14ac:dyDescent="0.25">
      <c r="A119" s="22"/>
      <c r="B119" s="63"/>
      <c r="C119" s="9"/>
      <c r="D119" s="44">
        <v>12</v>
      </c>
      <c r="E119" s="33">
        <v>4.9000000000000004</v>
      </c>
      <c r="F119" s="57"/>
      <c r="G119" s="57"/>
      <c r="H119" s="42">
        <f>+PRODUCT(D119:G119)</f>
        <v>58.800000000000004</v>
      </c>
      <c r="I119" s="54"/>
      <c r="J119" s="7"/>
    </row>
    <row r="120" spans="1:16" ht="16.5" customHeight="1" x14ac:dyDescent="0.25">
      <c r="A120" s="55" t="s">
        <v>83</v>
      </c>
      <c r="B120" s="56" t="s">
        <v>84</v>
      </c>
      <c r="C120" s="9"/>
      <c r="D120" s="44"/>
      <c r="E120" s="33"/>
      <c r="F120" s="57"/>
      <c r="G120" s="58"/>
      <c r="H120" s="59"/>
      <c r="I120" s="60"/>
      <c r="J120" s="7"/>
    </row>
    <row r="121" spans="1:16" ht="16.5" customHeight="1" x14ac:dyDescent="0.25">
      <c r="A121" s="61" t="s">
        <v>85</v>
      </c>
      <c r="B121" s="70" t="s">
        <v>92</v>
      </c>
      <c r="C121" s="31" t="s">
        <v>19</v>
      </c>
      <c r="D121" s="26"/>
      <c r="E121" s="26"/>
      <c r="F121" s="52"/>
      <c r="G121" s="52"/>
      <c r="H121" s="53"/>
      <c r="I121" s="54">
        <f>SUM(H123:H128)</f>
        <v>70.500000000000014</v>
      </c>
      <c r="J121" s="7"/>
    </row>
    <row r="122" spans="1:16" ht="16.5" customHeight="1" x14ac:dyDescent="0.25">
      <c r="A122" s="61"/>
      <c r="B122" s="63" t="s">
        <v>74</v>
      </c>
      <c r="C122" s="9"/>
      <c r="D122" s="44"/>
      <c r="E122" s="33"/>
      <c r="F122" s="33"/>
      <c r="G122" s="33"/>
      <c r="H122" s="42"/>
      <c r="I122" s="28"/>
      <c r="J122" s="7"/>
    </row>
    <row r="123" spans="1:16" ht="16.5" customHeight="1" x14ac:dyDescent="0.25">
      <c r="A123" s="22"/>
      <c r="B123" s="43" t="s">
        <v>50</v>
      </c>
      <c r="C123" s="9"/>
      <c r="D123" s="44">
        <v>8</v>
      </c>
      <c r="E123" s="33"/>
      <c r="F123" s="33"/>
      <c r="G123" s="33">
        <v>2.5499999999999998</v>
      </c>
      <c r="H123" s="42">
        <f t="shared" ref="H123:H128" si="4">+PRODUCT(D123:G123)</f>
        <v>20.399999999999999</v>
      </c>
      <c r="I123" s="28"/>
      <c r="J123" s="7"/>
    </row>
    <row r="124" spans="1:16" ht="16.5" customHeight="1" x14ac:dyDescent="0.25">
      <c r="A124" s="22"/>
      <c r="B124" s="63" t="s">
        <v>53</v>
      </c>
      <c r="C124" s="9"/>
      <c r="D124" s="44">
        <v>2</v>
      </c>
      <c r="E124" s="33">
        <v>12.75</v>
      </c>
      <c r="F124" s="57"/>
      <c r="G124" s="57"/>
      <c r="H124" s="42">
        <f t="shared" si="4"/>
        <v>25.5</v>
      </c>
      <c r="I124" s="54"/>
      <c r="J124" s="7"/>
    </row>
    <row r="125" spans="1:16" ht="16.5" customHeight="1" x14ac:dyDescent="0.25">
      <c r="A125" s="22"/>
      <c r="B125" s="23"/>
      <c r="C125" s="74"/>
      <c r="D125" s="44">
        <v>1</v>
      </c>
      <c r="E125" s="44">
        <v>1.7</v>
      </c>
      <c r="F125" s="44"/>
      <c r="G125" s="44"/>
      <c r="H125" s="42">
        <f t="shared" si="4"/>
        <v>1.7</v>
      </c>
      <c r="I125" s="28"/>
      <c r="J125" s="7"/>
    </row>
    <row r="126" spans="1:16" ht="16.5" customHeight="1" x14ac:dyDescent="0.25">
      <c r="A126" s="22"/>
      <c r="B126" s="23"/>
      <c r="C126" s="74"/>
      <c r="D126" s="44">
        <v>3</v>
      </c>
      <c r="E126" s="44">
        <v>3.1</v>
      </c>
      <c r="F126" s="44"/>
      <c r="G126" s="44"/>
      <c r="H126" s="42">
        <f t="shared" si="4"/>
        <v>9.3000000000000007</v>
      </c>
      <c r="I126" s="28"/>
      <c r="J126" s="7"/>
    </row>
    <row r="127" spans="1:16" ht="16.5" customHeight="1" x14ac:dyDescent="0.25">
      <c r="A127" s="22"/>
      <c r="B127" s="23"/>
      <c r="C127" s="74"/>
      <c r="D127" s="44">
        <v>2</v>
      </c>
      <c r="E127" s="44">
        <v>5.7</v>
      </c>
      <c r="F127" s="44"/>
      <c r="G127" s="44"/>
      <c r="H127" s="42">
        <f t="shared" si="4"/>
        <v>11.4</v>
      </c>
      <c r="I127" s="28"/>
      <c r="J127" s="7"/>
    </row>
    <row r="128" spans="1:16" ht="16.5" customHeight="1" x14ac:dyDescent="0.25">
      <c r="A128" s="22"/>
      <c r="B128" s="23"/>
      <c r="C128" s="74"/>
      <c r="D128" s="44">
        <v>1</v>
      </c>
      <c r="E128" s="44">
        <v>2.2000000000000002</v>
      </c>
      <c r="F128" s="44"/>
      <c r="G128" s="44"/>
      <c r="H128" s="42">
        <f t="shared" si="4"/>
        <v>2.2000000000000002</v>
      </c>
      <c r="I128" s="28"/>
      <c r="J128" s="7"/>
    </row>
    <row r="1047959" ht="12.75" customHeight="1" x14ac:dyDescent="0.25"/>
    <row r="1047960" ht="12.75" customHeight="1" x14ac:dyDescent="0.25"/>
    <row r="1047961" ht="12.75" customHeight="1" x14ac:dyDescent="0.25"/>
    <row r="1047962" ht="12.75" customHeight="1" x14ac:dyDescent="0.25"/>
    <row r="1047963" ht="12.75" customHeight="1" x14ac:dyDescent="0.25"/>
    <row r="1047964" ht="12.75" customHeight="1" x14ac:dyDescent="0.25"/>
    <row r="1047965" ht="12.75" customHeight="1" x14ac:dyDescent="0.25"/>
    <row r="1047966" ht="12.75" customHeight="1" x14ac:dyDescent="0.25"/>
    <row r="1047967" ht="12.75" customHeight="1" x14ac:dyDescent="0.25"/>
    <row r="1047968" ht="12.75" customHeight="1" x14ac:dyDescent="0.25"/>
    <row r="1047969" ht="12.75" customHeight="1" x14ac:dyDescent="0.25"/>
    <row r="1047970" ht="12.75" customHeight="1" x14ac:dyDescent="0.25"/>
    <row r="1047971" ht="12.75" customHeight="1" x14ac:dyDescent="0.25"/>
    <row r="1047972" ht="12.75" customHeight="1" x14ac:dyDescent="0.25"/>
    <row r="1047973" ht="12.75" customHeight="1" x14ac:dyDescent="0.25"/>
    <row r="1047974" ht="12.75" customHeight="1" x14ac:dyDescent="0.25"/>
    <row r="1047975" ht="12.75" customHeight="1" x14ac:dyDescent="0.25"/>
    <row r="1047976" ht="12.75" customHeight="1" x14ac:dyDescent="0.25"/>
    <row r="1047977" ht="12.75" customHeight="1" x14ac:dyDescent="0.25"/>
    <row r="1047978" ht="12.75" customHeight="1" x14ac:dyDescent="0.25"/>
    <row r="1047979" ht="12.75" customHeight="1" x14ac:dyDescent="0.25"/>
    <row r="1047980" ht="12.75" customHeight="1" x14ac:dyDescent="0.25"/>
    <row r="1047981" ht="12.75" customHeight="1" x14ac:dyDescent="0.25"/>
    <row r="1047982" ht="12.75" customHeight="1" x14ac:dyDescent="0.25"/>
    <row r="1047983" ht="12.75" customHeight="1" x14ac:dyDescent="0.25"/>
    <row r="1047984" ht="12.75" customHeight="1" x14ac:dyDescent="0.25"/>
    <row r="1047985" ht="12.75" customHeight="1" x14ac:dyDescent="0.25"/>
    <row r="1047986" ht="12.75" customHeight="1" x14ac:dyDescent="0.25"/>
    <row r="1047987" ht="12.75" customHeight="1" x14ac:dyDescent="0.25"/>
    <row r="1047988" ht="12.75" customHeight="1" x14ac:dyDescent="0.25"/>
    <row r="1047989" ht="12.75" customHeight="1" x14ac:dyDescent="0.25"/>
    <row r="1047990" ht="12.75" customHeight="1" x14ac:dyDescent="0.25"/>
    <row r="1047991" ht="12.75" customHeight="1" x14ac:dyDescent="0.25"/>
    <row r="1047992" ht="12.75" customHeight="1" x14ac:dyDescent="0.25"/>
    <row r="1047993" ht="12.75" customHeight="1" x14ac:dyDescent="0.25"/>
    <row r="1047994" ht="12.75" customHeight="1" x14ac:dyDescent="0.25"/>
    <row r="1047995" ht="12.75" customHeight="1" x14ac:dyDescent="0.25"/>
    <row r="1047996" ht="12.75" customHeight="1" x14ac:dyDescent="0.25"/>
    <row r="1047997" ht="12.75" customHeight="1" x14ac:dyDescent="0.25"/>
    <row r="1047998" ht="12.75" customHeight="1" x14ac:dyDescent="0.25"/>
    <row r="1047999" ht="12.75" customHeight="1" x14ac:dyDescent="0.25"/>
    <row r="1048000" ht="12.75" customHeight="1" x14ac:dyDescent="0.25"/>
    <row r="1048001" ht="12.75" customHeight="1" x14ac:dyDescent="0.25"/>
    <row r="1048002" ht="12.75" customHeight="1" x14ac:dyDescent="0.25"/>
    <row r="1048003" ht="12.75" customHeight="1" x14ac:dyDescent="0.25"/>
    <row r="1048004" ht="12.75" customHeight="1" x14ac:dyDescent="0.25"/>
    <row r="1048005" ht="12.75" customHeight="1" x14ac:dyDescent="0.25"/>
    <row r="1048006" ht="12.75" customHeight="1" x14ac:dyDescent="0.25"/>
    <row r="1048007" ht="12.75" customHeight="1" x14ac:dyDescent="0.25"/>
    <row r="1048008" ht="12.75" customHeight="1" x14ac:dyDescent="0.25"/>
    <row r="1048009" ht="12.75" customHeight="1" x14ac:dyDescent="0.25"/>
    <row r="1048010" ht="12.75" customHeight="1" x14ac:dyDescent="0.25"/>
    <row r="1048011" ht="12.75" customHeight="1" x14ac:dyDescent="0.25"/>
    <row r="1048012" ht="12.75" customHeight="1" x14ac:dyDescent="0.25"/>
    <row r="1048013" ht="12.75" customHeight="1" x14ac:dyDescent="0.25"/>
    <row r="1048014" ht="12.75" customHeight="1" x14ac:dyDescent="0.25"/>
    <row r="1048015" ht="12.75" customHeight="1" x14ac:dyDescent="0.25"/>
    <row r="1048016" ht="12.75" customHeight="1" x14ac:dyDescent="0.25"/>
    <row r="1048017" ht="12.75" customHeight="1" x14ac:dyDescent="0.25"/>
    <row r="1048018" ht="12.75" customHeight="1" x14ac:dyDescent="0.25"/>
    <row r="1048019" ht="12.75" customHeight="1" x14ac:dyDescent="0.25"/>
    <row r="1048020" ht="12.75" customHeight="1" x14ac:dyDescent="0.25"/>
    <row r="1048021" ht="12.75" customHeight="1" x14ac:dyDescent="0.25"/>
    <row r="1048022" ht="12.75" customHeight="1" x14ac:dyDescent="0.25"/>
    <row r="1048023" ht="12.75" customHeight="1" x14ac:dyDescent="0.25"/>
    <row r="1048024" ht="12.75" customHeight="1" x14ac:dyDescent="0.25"/>
    <row r="1048025" ht="12.75" customHeight="1" x14ac:dyDescent="0.25"/>
    <row r="1048026" ht="12.75" customHeight="1" x14ac:dyDescent="0.25"/>
    <row r="1048027" ht="12.75" customHeight="1" x14ac:dyDescent="0.25"/>
    <row r="1048028" ht="12.75" customHeight="1" x14ac:dyDescent="0.25"/>
    <row r="1048029" ht="12.75" customHeight="1" x14ac:dyDescent="0.25"/>
    <row r="1048030" ht="12.75" customHeight="1" x14ac:dyDescent="0.25"/>
    <row r="1048031" ht="12.75" customHeight="1" x14ac:dyDescent="0.25"/>
    <row r="1048032" ht="12.75" customHeight="1" x14ac:dyDescent="0.25"/>
    <row r="1048033" ht="12.75" customHeight="1" x14ac:dyDescent="0.25"/>
    <row r="1048034" ht="12.75" customHeight="1" x14ac:dyDescent="0.25"/>
    <row r="1048035" ht="12.75" customHeight="1" x14ac:dyDescent="0.25"/>
    <row r="1048036" ht="12.75" customHeight="1" x14ac:dyDescent="0.25"/>
    <row r="1048037" ht="12.75" customHeight="1" x14ac:dyDescent="0.25"/>
    <row r="1048038" ht="12.75" customHeight="1" x14ac:dyDescent="0.25"/>
    <row r="1048039" ht="12.75" customHeight="1" x14ac:dyDescent="0.25"/>
    <row r="1048040" ht="12.75" customHeight="1" x14ac:dyDescent="0.25"/>
    <row r="1048041" ht="12.75" customHeight="1" x14ac:dyDescent="0.25"/>
    <row r="1048042" ht="12.75" customHeight="1" x14ac:dyDescent="0.25"/>
    <row r="1048043" ht="12.75" customHeight="1" x14ac:dyDescent="0.25"/>
    <row r="1048044" ht="12.75" customHeight="1" x14ac:dyDescent="0.25"/>
    <row r="1048045" ht="12.75" customHeight="1" x14ac:dyDescent="0.25"/>
    <row r="1048046" ht="12.75" customHeight="1" x14ac:dyDescent="0.25"/>
    <row r="1048047" ht="12.75" customHeight="1" x14ac:dyDescent="0.25"/>
    <row r="1048048" ht="12.75" customHeight="1" x14ac:dyDescent="0.25"/>
    <row r="1048049" ht="12.75" customHeight="1" x14ac:dyDescent="0.25"/>
    <row r="1048050" ht="12.75" customHeight="1" x14ac:dyDescent="0.25"/>
    <row r="1048051" ht="12.75" customHeight="1" x14ac:dyDescent="0.25"/>
    <row r="1048052" ht="12.75" customHeight="1" x14ac:dyDescent="0.25"/>
    <row r="1048053" ht="12.75" customHeight="1" x14ac:dyDescent="0.25"/>
    <row r="1048054" ht="12.75" customHeight="1" x14ac:dyDescent="0.25"/>
    <row r="1048055" ht="12.75" customHeight="1" x14ac:dyDescent="0.25"/>
    <row r="1048056" ht="12.75" customHeight="1" x14ac:dyDescent="0.25"/>
    <row r="1048057" ht="12.75" customHeight="1" x14ac:dyDescent="0.25"/>
    <row r="1048058" ht="12.75" customHeight="1" x14ac:dyDescent="0.25"/>
    <row r="1048059" ht="12.75" customHeight="1" x14ac:dyDescent="0.25"/>
    <row r="1048060" ht="12.75" customHeight="1" x14ac:dyDescent="0.25"/>
    <row r="1048061" ht="12.75" customHeight="1" x14ac:dyDescent="0.25"/>
    <row r="1048062" ht="12.75" customHeight="1" x14ac:dyDescent="0.25"/>
    <row r="1048063" ht="12.75" customHeight="1" x14ac:dyDescent="0.25"/>
    <row r="1048064" ht="12.75" customHeight="1" x14ac:dyDescent="0.25"/>
    <row r="1048065" ht="12.75" customHeight="1" x14ac:dyDescent="0.25"/>
    <row r="1048066" ht="12.75" customHeight="1" x14ac:dyDescent="0.25"/>
    <row r="1048067" ht="12.75" customHeight="1" x14ac:dyDescent="0.25"/>
    <row r="1048068" ht="12.75" customHeight="1" x14ac:dyDescent="0.25"/>
    <row r="1048069" ht="12.75" customHeight="1" x14ac:dyDescent="0.25"/>
    <row r="1048070" ht="12.75" customHeight="1" x14ac:dyDescent="0.25"/>
    <row r="1048071" ht="12.75" customHeight="1" x14ac:dyDescent="0.25"/>
    <row r="1048072" ht="12.75" customHeight="1" x14ac:dyDescent="0.25"/>
    <row r="1048073" ht="12.75" customHeight="1" x14ac:dyDescent="0.25"/>
    <row r="1048074" ht="12.75" customHeight="1" x14ac:dyDescent="0.25"/>
    <row r="1048075" ht="12.75" customHeight="1" x14ac:dyDescent="0.25"/>
    <row r="1048076" ht="12.75" customHeight="1" x14ac:dyDescent="0.25"/>
    <row r="1048077" ht="12.75" customHeight="1" x14ac:dyDescent="0.25"/>
    <row r="1048078" ht="12.75" customHeight="1" x14ac:dyDescent="0.25"/>
    <row r="1048079" ht="12.75" customHeight="1" x14ac:dyDescent="0.25"/>
    <row r="1048080" ht="12.75" customHeight="1" x14ac:dyDescent="0.25"/>
    <row r="1048081" ht="12.75" customHeight="1" x14ac:dyDescent="0.25"/>
    <row r="1048082" ht="12.75" customHeight="1" x14ac:dyDescent="0.25"/>
    <row r="1048083" ht="12.75" customHeight="1" x14ac:dyDescent="0.25"/>
    <row r="1048084" ht="12.75" customHeight="1" x14ac:dyDescent="0.25"/>
    <row r="1048085" ht="12.75" customHeight="1" x14ac:dyDescent="0.25"/>
    <row r="1048086" ht="12.75" customHeight="1" x14ac:dyDescent="0.25"/>
    <row r="1048087" ht="12.75" customHeight="1" x14ac:dyDescent="0.25"/>
    <row r="1048088" ht="12.75" customHeight="1" x14ac:dyDescent="0.25"/>
    <row r="1048089" ht="12.75" customHeight="1" x14ac:dyDescent="0.25"/>
    <row r="1048090" ht="12.75" customHeight="1" x14ac:dyDescent="0.25"/>
    <row r="1048091" ht="12.75" customHeight="1" x14ac:dyDescent="0.25"/>
    <row r="1048092" ht="12.75" customHeight="1" x14ac:dyDescent="0.25"/>
    <row r="1048093" ht="12.75" customHeight="1" x14ac:dyDescent="0.25"/>
    <row r="1048094" ht="12.75" customHeight="1" x14ac:dyDescent="0.25"/>
    <row r="1048095" ht="12.75" customHeight="1" x14ac:dyDescent="0.25"/>
    <row r="1048096" ht="12.75" customHeight="1" x14ac:dyDescent="0.25"/>
    <row r="1048097" ht="12.75" customHeight="1" x14ac:dyDescent="0.25"/>
    <row r="1048098" ht="12.75" customHeight="1" x14ac:dyDescent="0.25"/>
    <row r="1048099" ht="12.75" customHeight="1" x14ac:dyDescent="0.25"/>
    <row r="1048100" ht="12.75" customHeight="1" x14ac:dyDescent="0.25"/>
    <row r="1048101" ht="12.75" customHeight="1" x14ac:dyDescent="0.25"/>
    <row r="1048102" ht="12.75" customHeight="1" x14ac:dyDescent="0.25"/>
    <row r="1048103" ht="12.75" customHeight="1" x14ac:dyDescent="0.25"/>
    <row r="1048104" ht="12.75" customHeight="1" x14ac:dyDescent="0.25"/>
    <row r="1048105" ht="12.75" customHeight="1" x14ac:dyDescent="0.25"/>
    <row r="1048106" ht="12.75" customHeight="1" x14ac:dyDescent="0.25"/>
    <row r="1048107" ht="12.75" customHeight="1" x14ac:dyDescent="0.25"/>
    <row r="1048108" ht="12.75" customHeight="1" x14ac:dyDescent="0.25"/>
    <row r="1048109" ht="12.75" customHeight="1" x14ac:dyDescent="0.25"/>
    <row r="1048110" ht="12.75" customHeight="1" x14ac:dyDescent="0.25"/>
    <row r="1048111" ht="12.75" customHeight="1" x14ac:dyDescent="0.25"/>
    <row r="1048112" ht="12.75" customHeight="1" x14ac:dyDescent="0.25"/>
    <row r="1048113" ht="12.75" customHeight="1" x14ac:dyDescent="0.25"/>
    <row r="1048114" ht="12.75" customHeight="1" x14ac:dyDescent="0.25"/>
    <row r="1048115" ht="12.75" customHeight="1" x14ac:dyDescent="0.25"/>
    <row r="1048116" ht="12.75" customHeight="1" x14ac:dyDescent="0.25"/>
    <row r="1048117" ht="12.75" customHeight="1" x14ac:dyDescent="0.25"/>
    <row r="1048118" ht="12.75" customHeight="1" x14ac:dyDescent="0.25"/>
    <row r="1048119" ht="12.75" customHeight="1" x14ac:dyDescent="0.25"/>
    <row r="1048120" ht="12.75" customHeight="1" x14ac:dyDescent="0.25"/>
    <row r="1048121" ht="12.75" customHeight="1" x14ac:dyDescent="0.25"/>
    <row r="1048122" ht="12.75" customHeight="1" x14ac:dyDescent="0.25"/>
    <row r="1048123" ht="12.75" customHeight="1" x14ac:dyDescent="0.25"/>
    <row r="1048124" ht="12.75" customHeight="1" x14ac:dyDescent="0.25"/>
    <row r="1048125" ht="12.75" customHeight="1" x14ac:dyDescent="0.25"/>
    <row r="1048126" ht="12.75" customHeight="1" x14ac:dyDescent="0.25"/>
    <row r="1048127" ht="12.75" customHeight="1" x14ac:dyDescent="0.25"/>
    <row r="1048128" ht="12.75" customHeight="1" x14ac:dyDescent="0.25"/>
    <row r="1048129" ht="12.75" customHeight="1" x14ac:dyDescent="0.25"/>
    <row r="1048130" ht="12.75" customHeight="1" x14ac:dyDescent="0.25"/>
    <row r="1048131" ht="12.75" customHeight="1" x14ac:dyDescent="0.25"/>
    <row r="1048132" ht="12.75" customHeight="1" x14ac:dyDescent="0.25"/>
    <row r="1048133" ht="12.75" customHeight="1" x14ac:dyDescent="0.25"/>
    <row r="1048134" ht="12.75" customHeight="1" x14ac:dyDescent="0.25"/>
    <row r="1048135" ht="12.75" customHeight="1" x14ac:dyDescent="0.25"/>
    <row r="1048136" ht="12.75" customHeight="1" x14ac:dyDescent="0.25"/>
    <row r="1048137" ht="12.75" customHeight="1" x14ac:dyDescent="0.25"/>
    <row r="1048138" ht="12.75" customHeight="1" x14ac:dyDescent="0.25"/>
    <row r="1048139" ht="12.75" customHeight="1" x14ac:dyDescent="0.25"/>
    <row r="1048140" ht="12.75" customHeight="1" x14ac:dyDescent="0.25"/>
    <row r="1048141" ht="12.75" customHeight="1" x14ac:dyDescent="0.25"/>
    <row r="1048142" ht="12.75" customHeight="1" x14ac:dyDescent="0.25"/>
    <row r="1048143" ht="12.75" customHeight="1" x14ac:dyDescent="0.25"/>
    <row r="1048144" ht="12.75" customHeight="1" x14ac:dyDescent="0.25"/>
    <row r="1048145" ht="12.75" customHeight="1" x14ac:dyDescent="0.25"/>
    <row r="1048146" ht="12.75" customHeight="1" x14ac:dyDescent="0.25"/>
    <row r="1048147" ht="12.75" customHeight="1" x14ac:dyDescent="0.25"/>
    <row r="1048148" ht="12.75" customHeight="1" x14ac:dyDescent="0.25"/>
    <row r="1048149" ht="12.75" customHeight="1" x14ac:dyDescent="0.25"/>
    <row r="1048150" ht="12.75" customHeight="1" x14ac:dyDescent="0.25"/>
    <row r="1048151" ht="12.75" customHeight="1" x14ac:dyDescent="0.25"/>
    <row r="1048152" ht="12.75" customHeight="1" x14ac:dyDescent="0.25"/>
    <row r="1048153" ht="12.75" customHeight="1" x14ac:dyDescent="0.25"/>
    <row r="1048154" ht="12.75" customHeight="1" x14ac:dyDescent="0.25"/>
    <row r="1048155" ht="12.75" customHeight="1" x14ac:dyDescent="0.25"/>
    <row r="1048156" ht="12.75" customHeight="1" x14ac:dyDescent="0.25"/>
    <row r="1048157" ht="12.75" customHeight="1" x14ac:dyDescent="0.25"/>
    <row r="1048158" ht="12.75" customHeight="1" x14ac:dyDescent="0.25"/>
    <row r="1048159" ht="12.75" customHeight="1" x14ac:dyDescent="0.25"/>
    <row r="1048160" ht="12.75" customHeight="1" x14ac:dyDescent="0.25"/>
    <row r="1048161" ht="12.75" customHeight="1" x14ac:dyDescent="0.25"/>
    <row r="1048162" ht="12.75" customHeight="1" x14ac:dyDescent="0.25"/>
    <row r="1048163" ht="12.75" customHeight="1" x14ac:dyDescent="0.25"/>
    <row r="1048164" ht="12.75" customHeight="1" x14ac:dyDescent="0.25"/>
    <row r="1048165" ht="12.75" customHeight="1" x14ac:dyDescent="0.25"/>
    <row r="1048166" ht="12.75" customHeight="1" x14ac:dyDescent="0.25"/>
    <row r="1048167" ht="12.75" customHeight="1" x14ac:dyDescent="0.25"/>
    <row r="1048168" ht="12.75" customHeight="1" x14ac:dyDescent="0.25"/>
    <row r="1048169" ht="12.75" customHeight="1" x14ac:dyDescent="0.25"/>
    <row r="1048170" ht="12.75" customHeight="1" x14ac:dyDescent="0.25"/>
    <row r="1048171" ht="12.75" customHeight="1" x14ac:dyDescent="0.25"/>
    <row r="1048172" ht="12.75" customHeight="1" x14ac:dyDescent="0.25"/>
    <row r="1048173" ht="12.75" customHeight="1" x14ac:dyDescent="0.25"/>
    <row r="1048174" ht="12.75" customHeight="1" x14ac:dyDescent="0.25"/>
    <row r="1048175" ht="12.75" customHeight="1" x14ac:dyDescent="0.25"/>
    <row r="1048176" ht="12.75" customHeight="1" x14ac:dyDescent="0.25"/>
    <row r="1048177" ht="12.75" customHeight="1" x14ac:dyDescent="0.25"/>
    <row r="1048178" ht="12.75" customHeight="1" x14ac:dyDescent="0.25"/>
    <row r="1048179" ht="12.75" customHeight="1" x14ac:dyDescent="0.25"/>
    <row r="1048180" ht="12.75" customHeight="1" x14ac:dyDescent="0.25"/>
    <row r="1048181" ht="12.75" customHeight="1" x14ac:dyDescent="0.25"/>
    <row r="1048182" ht="12.75" customHeight="1" x14ac:dyDescent="0.25"/>
    <row r="1048183" ht="12.75" customHeight="1" x14ac:dyDescent="0.25"/>
    <row r="1048184" ht="12.75" customHeight="1" x14ac:dyDescent="0.25"/>
    <row r="1048185" ht="12.75" customHeight="1" x14ac:dyDescent="0.25"/>
    <row r="1048186" ht="12.75" customHeight="1" x14ac:dyDescent="0.25"/>
    <row r="1048187" ht="12.75" customHeight="1" x14ac:dyDescent="0.25"/>
    <row r="1048188" ht="12.75" customHeight="1" x14ac:dyDescent="0.25"/>
    <row r="1048189" ht="12.75" customHeight="1" x14ac:dyDescent="0.25"/>
    <row r="1048190" ht="12.75" customHeight="1" x14ac:dyDescent="0.25"/>
    <row r="1048191" ht="12.75" customHeight="1" x14ac:dyDescent="0.25"/>
    <row r="1048192" ht="12.75" customHeight="1" x14ac:dyDescent="0.25"/>
    <row r="1048193" ht="12.75" customHeight="1" x14ac:dyDescent="0.25"/>
    <row r="1048194" ht="12.75" customHeight="1" x14ac:dyDescent="0.25"/>
    <row r="1048195" ht="12.75" customHeight="1" x14ac:dyDescent="0.25"/>
    <row r="1048196" ht="12.75" customHeight="1" x14ac:dyDescent="0.25"/>
    <row r="1048197" ht="12.75" customHeight="1" x14ac:dyDescent="0.25"/>
    <row r="1048198" ht="12.75" customHeight="1" x14ac:dyDescent="0.25"/>
    <row r="1048199" ht="12.75" customHeight="1" x14ac:dyDescent="0.25"/>
    <row r="1048200" ht="12.75" customHeight="1" x14ac:dyDescent="0.25"/>
    <row r="1048201" ht="12.75" customHeight="1" x14ac:dyDescent="0.25"/>
    <row r="1048202" ht="12.75" customHeight="1" x14ac:dyDescent="0.25"/>
    <row r="1048203" ht="12.75" customHeight="1" x14ac:dyDescent="0.25"/>
    <row r="1048204" ht="12.75" customHeight="1" x14ac:dyDescent="0.25"/>
    <row r="1048205" ht="12.75" customHeight="1" x14ac:dyDescent="0.25"/>
    <row r="1048206" ht="12.75" customHeight="1" x14ac:dyDescent="0.25"/>
    <row r="1048207" ht="12.75" customHeight="1" x14ac:dyDescent="0.25"/>
    <row r="1048208" ht="12.75" customHeight="1" x14ac:dyDescent="0.25"/>
    <row r="1048209" ht="12.75" customHeight="1" x14ac:dyDescent="0.25"/>
    <row r="1048210" ht="12.75" customHeight="1" x14ac:dyDescent="0.25"/>
    <row r="1048211" ht="12.75" customHeight="1" x14ac:dyDescent="0.25"/>
    <row r="1048212" ht="12.75" customHeight="1" x14ac:dyDescent="0.25"/>
    <row r="1048213" ht="12.75" customHeight="1" x14ac:dyDescent="0.25"/>
    <row r="1048214" ht="12.75" customHeight="1" x14ac:dyDescent="0.25"/>
    <row r="1048215" ht="12.75" customHeight="1" x14ac:dyDescent="0.25"/>
    <row r="1048216" ht="12.75" customHeight="1" x14ac:dyDescent="0.25"/>
    <row r="1048217" ht="12.75" customHeight="1" x14ac:dyDescent="0.25"/>
    <row r="1048218" ht="12.75" customHeight="1" x14ac:dyDescent="0.25"/>
    <row r="1048219" ht="12.75" customHeight="1" x14ac:dyDescent="0.25"/>
    <row r="1048220" ht="12.75" customHeight="1" x14ac:dyDescent="0.25"/>
    <row r="1048221" ht="12.75" customHeight="1" x14ac:dyDescent="0.25"/>
    <row r="1048222" ht="12.75" customHeight="1" x14ac:dyDescent="0.25"/>
    <row r="1048223" ht="12.75" customHeight="1" x14ac:dyDescent="0.25"/>
    <row r="1048224" ht="12.75" customHeight="1" x14ac:dyDescent="0.25"/>
    <row r="1048225" ht="12.75" customHeight="1" x14ac:dyDescent="0.25"/>
    <row r="1048226" ht="12.75" customHeight="1" x14ac:dyDescent="0.25"/>
    <row r="1048227" ht="12.75" customHeight="1" x14ac:dyDescent="0.25"/>
    <row r="1048228" ht="12.75" customHeight="1" x14ac:dyDescent="0.25"/>
    <row r="1048229" ht="12.75" customHeight="1" x14ac:dyDescent="0.25"/>
    <row r="1048230" ht="12.75" customHeight="1" x14ac:dyDescent="0.25"/>
    <row r="1048231" ht="12.75" customHeight="1" x14ac:dyDescent="0.25"/>
    <row r="1048232" ht="12.75" customHeight="1" x14ac:dyDescent="0.25"/>
    <row r="1048233" ht="12.75" customHeight="1" x14ac:dyDescent="0.25"/>
    <row r="1048234" ht="12.75" customHeight="1" x14ac:dyDescent="0.25"/>
    <row r="1048235" ht="12.75" customHeight="1" x14ac:dyDescent="0.25"/>
    <row r="1048236" ht="12.75" customHeight="1" x14ac:dyDescent="0.25"/>
    <row r="1048237" ht="12.75" customHeight="1" x14ac:dyDescent="0.25"/>
    <row r="1048238" ht="12.75" customHeight="1" x14ac:dyDescent="0.25"/>
    <row r="1048239" ht="12.75" customHeight="1" x14ac:dyDescent="0.25"/>
    <row r="1048240" ht="12.75" customHeight="1" x14ac:dyDescent="0.25"/>
    <row r="1048241" ht="12.75" customHeight="1" x14ac:dyDescent="0.25"/>
    <row r="1048242" ht="12.75" customHeight="1" x14ac:dyDescent="0.25"/>
    <row r="1048243" ht="12.75" customHeight="1" x14ac:dyDescent="0.25"/>
    <row r="1048244" ht="12.75" customHeight="1" x14ac:dyDescent="0.25"/>
    <row r="1048245" ht="12.75" customHeight="1" x14ac:dyDescent="0.25"/>
    <row r="1048246" ht="12.75" customHeight="1" x14ac:dyDescent="0.25"/>
    <row r="1048247" ht="12.75" customHeight="1" x14ac:dyDescent="0.25"/>
    <row r="1048248" ht="12.75" customHeight="1" x14ac:dyDescent="0.25"/>
    <row r="1048249" ht="12.75" customHeight="1" x14ac:dyDescent="0.25"/>
    <row r="1048250" ht="12.75" customHeight="1" x14ac:dyDescent="0.25"/>
    <row r="1048251" ht="12.75" customHeight="1" x14ac:dyDescent="0.25"/>
    <row r="1048252" ht="12.75" customHeight="1" x14ac:dyDescent="0.25"/>
    <row r="1048253" ht="12.75" customHeight="1" x14ac:dyDescent="0.25"/>
    <row r="1048254" ht="12.75" customHeight="1" x14ac:dyDescent="0.25"/>
    <row r="1048255" ht="12.75" customHeight="1" x14ac:dyDescent="0.25"/>
    <row r="1048256" ht="12.75" customHeight="1" x14ac:dyDescent="0.25"/>
    <row r="1048257" ht="12.75" customHeight="1" x14ac:dyDescent="0.25"/>
    <row r="1048258" ht="12.75" customHeight="1" x14ac:dyDescent="0.25"/>
    <row r="1048259" ht="12.75" customHeight="1" x14ac:dyDescent="0.25"/>
    <row r="1048260" ht="12.75" customHeight="1" x14ac:dyDescent="0.25"/>
    <row r="1048261" ht="12.75" customHeight="1" x14ac:dyDescent="0.25"/>
    <row r="1048262" ht="12.75" customHeight="1" x14ac:dyDescent="0.25"/>
    <row r="1048263" ht="12.75" customHeight="1" x14ac:dyDescent="0.25"/>
    <row r="1048264" ht="12.75" customHeight="1" x14ac:dyDescent="0.25"/>
    <row r="1048265" ht="12.75" customHeight="1" x14ac:dyDescent="0.25"/>
    <row r="1048266" ht="12.75" customHeight="1" x14ac:dyDescent="0.25"/>
    <row r="1048267" ht="12.75" customHeight="1" x14ac:dyDescent="0.25"/>
    <row r="1048268" ht="12.75" customHeight="1" x14ac:dyDescent="0.25"/>
    <row r="1048269" ht="12.75" customHeight="1" x14ac:dyDescent="0.25"/>
    <row r="1048270" ht="12.75" customHeight="1" x14ac:dyDescent="0.25"/>
    <row r="1048271" ht="12.75" customHeight="1" x14ac:dyDescent="0.25"/>
    <row r="1048272" ht="12.75" customHeight="1" x14ac:dyDescent="0.25"/>
    <row r="1048273" ht="12.75" customHeight="1" x14ac:dyDescent="0.25"/>
    <row r="1048274" ht="12.75" customHeight="1" x14ac:dyDescent="0.25"/>
    <row r="1048275" ht="12.75" customHeight="1" x14ac:dyDescent="0.25"/>
    <row r="1048276" ht="12.75" customHeight="1" x14ac:dyDescent="0.25"/>
    <row r="1048277" ht="12.75" customHeight="1" x14ac:dyDescent="0.25"/>
    <row r="1048278" ht="12.75" customHeight="1" x14ac:dyDescent="0.25"/>
    <row r="1048279" ht="12.75" customHeight="1" x14ac:dyDescent="0.25"/>
    <row r="1048280" ht="12.75" customHeight="1" x14ac:dyDescent="0.25"/>
    <row r="1048281" ht="12.75" customHeight="1" x14ac:dyDescent="0.25"/>
    <row r="1048282" ht="12.75" customHeight="1" x14ac:dyDescent="0.25"/>
    <row r="1048283" ht="12.75" customHeight="1" x14ac:dyDescent="0.25"/>
    <row r="1048284" ht="12.75" customHeight="1" x14ac:dyDescent="0.25"/>
    <row r="1048285" ht="12.75" customHeight="1" x14ac:dyDescent="0.25"/>
    <row r="1048286" ht="12.75" customHeight="1" x14ac:dyDescent="0.25"/>
    <row r="1048287" ht="12.75" customHeight="1" x14ac:dyDescent="0.25"/>
    <row r="1048288" ht="12.75" customHeight="1" x14ac:dyDescent="0.25"/>
    <row r="1048289" ht="12.75" customHeight="1" x14ac:dyDescent="0.25"/>
    <row r="1048290" ht="12.75" customHeight="1" x14ac:dyDescent="0.25"/>
    <row r="1048291" ht="12.75" customHeight="1" x14ac:dyDescent="0.25"/>
    <row r="1048292" ht="12.75" customHeight="1" x14ac:dyDescent="0.25"/>
    <row r="1048293" ht="12.75" customHeight="1" x14ac:dyDescent="0.25"/>
    <row r="1048294" ht="12.75" customHeight="1" x14ac:dyDescent="0.25"/>
    <row r="1048295" ht="12.75" customHeight="1" x14ac:dyDescent="0.25"/>
    <row r="1048296" ht="12.75" customHeight="1" x14ac:dyDescent="0.25"/>
    <row r="1048297" ht="12.75" customHeight="1" x14ac:dyDescent="0.25"/>
    <row r="1048298" ht="12.75" customHeight="1" x14ac:dyDescent="0.25"/>
    <row r="1048299" ht="12.75" customHeight="1" x14ac:dyDescent="0.25"/>
    <row r="1048300" ht="12.75" customHeight="1" x14ac:dyDescent="0.25"/>
    <row r="1048301" ht="12.75" customHeight="1" x14ac:dyDescent="0.25"/>
    <row r="1048302" ht="12.75" customHeight="1" x14ac:dyDescent="0.25"/>
    <row r="1048303" ht="12.75" customHeight="1" x14ac:dyDescent="0.25"/>
    <row r="1048304" ht="12.75" customHeight="1" x14ac:dyDescent="0.25"/>
    <row r="1048305" ht="12.75" customHeight="1" x14ac:dyDescent="0.25"/>
    <row r="1048306" ht="12.75" customHeight="1" x14ac:dyDescent="0.25"/>
    <row r="1048307" ht="12.75" customHeight="1" x14ac:dyDescent="0.25"/>
    <row r="1048308" ht="12.75" customHeight="1" x14ac:dyDescent="0.25"/>
    <row r="1048309" ht="12.75" customHeight="1" x14ac:dyDescent="0.25"/>
    <row r="1048310" ht="12.75" customHeight="1" x14ac:dyDescent="0.25"/>
    <row r="1048311" ht="12.75" customHeight="1" x14ac:dyDescent="0.25"/>
    <row r="1048312" ht="12.75" customHeight="1" x14ac:dyDescent="0.25"/>
    <row r="1048313" ht="12.75" customHeight="1" x14ac:dyDescent="0.25"/>
    <row r="1048314" ht="12.75" customHeight="1" x14ac:dyDescent="0.25"/>
    <row r="1048315" ht="12.75" customHeight="1" x14ac:dyDescent="0.25"/>
    <row r="1048316" ht="12.75" customHeight="1" x14ac:dyDescent="0.25"/>
    <row r="1048317" ht="12.75" customHeight="1" x14ac:dyDescent="0.25"/>
    <row r="1048318" ht="12.75" customHeight="1" x14ac:dyDescent="0.25"/>
    <row r="1048319" ht="12.75" customHeight="1" x14ac:dyDescent="0.25"/>
    <row r="1048320" ht="12.75" customHeight="1" x14ac:dyDescent="0.25"/>
    <row r="1048321" ht="12.75" customHeight="1" x14ac:dyDescent="0.25"/>
    <row r="1048322" ht="12.75" customHeight="1" x14ac:dyDescent="0.25"/>
    <row r="1048323" ht="12.75" customHeight="1" x14ac:dyDescent="0.25"/>
    <row r="1048324" ht="12.75" customHeight="1" x14ac:dyDescent="0.25"/>
    <row r="1048325" ht="12.75" customHeight="1" x14ac:dyDescent="0.25"/>
    <row r="1048326" ht="12.75" customHeight="1" x14ac:dyDescent="0.25"/>
    <row r="1048327" ht="12.75" customHeight="1" x14ac:dyDescent="0.25"/>
    <row r="1048328" ht="12.75" customHeight="1" x14ac:dyDescent="0.25"/>
    <row r="1048329" ht="12.75" customHeight="1" x14ac:dyDescent="0.25"/>
    <row r="1048330" ht="12.75" customHeight="1" x14ac:dyDescent="0.25"/>
    <row r="1048331" ht="12.75" customHeight="1" x14ac:dyDescent="0.25"/>
    <row r="1048332" ht="12.75" customHeight="1" x14ac:dyDescent="0.25"/>
    <row r="1048333" ht="12.75" customHeight="1" x14ac:dyDescent="0.25"/>
    <row r="1048334" ht="12.75" customHeight="1" x14ac:dyDescent="0.25"/>
    <row r="1048335" ht="12.75" customHeight="1" x14ac:dyDescent="0.25"/>
    <row r="1048336" ht="12.75" customHeight="1" x14ac:dyDescent="0.25"/>
    <row r="1048337" ht="12.75" customHeight="1" x14ac:dyDescent="0.25"/>
    <row r="1048338" ht="12.75" customHeight="1" x14ac:dyDescent="0.25"/>
    <row r="1048339" ht="12.75" customHeight="1" x14ac:dyDescent="0.25"/>
    <row r="1048340" ht="12.75" customHeight="1" x14ac:dyDescent="0.25"/>
    <row r="1048341" ht="12.75" customHeight="1" x14ac:dyDescent="0.25"/>
    <row r="1048342" ht="12.75" customHeight="1" x14ac:dyDescent="0.25"/>
    <row r="1048343" ht="12.75" customHeight="1" x14ac:dyDescent="0.25"/>
    <row r="1048344" ht="12.75" customHeight="1" x14ac:dyDescent="0.25"/>
    <row r="1048345" ht="12.75" customHeight="1" x14ac:dyDescent="0.25"/>
    <row r="1048346" ht="12.75" customHeight="1" x14ac:dyDescent="0.25"/>
    <row r="1048347" ht="12.75" customHeight="1" x14ac:dyDescent="0.25"/>
    <row r="1048348" ht="12.75" customHeight="1" x14ac:dyDescent="0.25"/>
    <row r="1048349" ht="12.75" customHeight="1" x14ac:dyDescent="0.25"/>
    <row r="1048350" ht="12.75" customHeight="1" x14ac:dyDescent="0.25"/>
    <row r="1048351" ht="12.75" customHeight="1" x14ac:dyDescent="0.25"/>
    <row r="1048352" ht="12.75" customHeight="1" x14ac:dyDescent="0.25"/>
    <row r="1048353" ht="12.75" customHeight="1" x14ac:dyDescent="0.25"/>
    <row r="1048354" ht="12.75" customHeight="1" x14ac:dyDescent="0.25"/>
    <row r="1048355" ht="12.75" customHeight="1" x14ac:dyDescent="0.25"/>
    <row r="1048356" ht="12.75" customHeight="1" x14ac:dyDescent="0.25"/>
    <row r="1048357" ht="12.75" customHeight="1" x14ac:dyDescent="0.25"/>
    <row r="1048358" ht="12.75" customHeight="1" x14ac:dyDescent="0.25"/>
    <row r="1048359" ht="12.75" customHeight="1" x14ac:dyDescent="0.25"/>
    <row r="1048360" ht="12.75" customHeight="1" x14ac:dyDescent="0.25"/>
    <row r="1048361" ht="12.75" customHeight="1" x14ac:dyDescent="0.25"/>
    <row r="1048362" ht="12.75" customHeight="1" x14ac:dyDescent="0.25"/>
    <row r="1048363" ht="12.75" customHeight="1" x14ac:dyDescent="0.25"/>
    <row r="1048364" ht="12.75" customHeight="1" x14ac:dyDescent="0.25"/>
    <row r="1048365" ht="12.75" customHeight="1" x14ac:dyDescent="0.25"/>
    <row r="1048366" ht="12.75" customHeight="1" x14ac:dyDescent="0.25"/>
    <row r="1048367" ht="12.75" customHeight="1" x14ac:dyDescent="0.25"/>
    <row r="1048368" ht="12.75" customHeight="1" x14ac:dyDescent="0.25"/>
    <row r="1048369" ht="12.75" customHeight="1" x14ac:dyDescent="0.25"/>
    <row r="1048370" ht="12.75" customHeight="1" x14ac:dyDescent="0.25"/>
    <row r="1048371" ht="12.75" customHeight="1" x14ac:dyDescent="0.25"/>
    <row r="1048372" ht="12.75" customHeight="1" x14ac:dyDescent="0.25"/>
    <row r="1048373" ht="12.75" customHeight="1" x14ac:dyDescent="0.25"/>
    <row r="1048374" ht="12.75" customHeight="1" x14ac:dyDescent="0.25"/>
    <row r="1048375" ht="12.75" customHeight="1" x14ac:dyDescent="0.25"/>
    <row r="1048376" ht="12.75" customHeight="1" x14ac:dyDescent="0.25"/>
    <row r="1048377" ht="12.75" customHeight="1" x14ac:dyDescent="0.25"/>
    <row r="1048378" ht="12.75" customHeight="1" x14ac:dyDescent="0.25"/>
    <row r="1048379" ht="12.75" customHeight="1" x14ac:dyDescent="0.25"/>
    <row r="1048380" ht="12.75" customHeight="1" x14ac:dyDescent="0.25"/>
    <row r="1048381" ht="12.75" customHeight="1" x14ac:dyDescent="0.25"/>
    <row r="1048382" ht="12.75" customHeight="1" x14ac:dyDescent="0.25"/>
    <row r="1048383" ht="12.75" customHeight="1" x14ac:dyDescent="0.25"/>
    <row r="1048384" ht="12.75" customHeight="1" x14ac:dyDescent="0.25"/>
    <row r="1048385" ht="12.75" customHeight="1" x14ac:dyDescent="0.25"/>
    <row r="1048386" ht="12.75" customHeight="1" x14ac:dyDescent="0.25"/>
    <row r="1048387" ht="12.75" customHeight="1" x14ac:dyDescent="0.25"/>
    <row r="1048388" ht="12.75" customHeight="1" x14ac:dyDescent="0.25"/>
    <row r="1048389" ht="12.75" customHeight="1" x14ac:dyDescent="0.25"/>
    <row r="1048390" ht="12.75" customHeight="1" x14ac:dyDescent="0.25"/>
    <row r="1048391" ht="12.75" customHeight="1" x14ac:dyDescent="0.25"/>
    <row r="1048392" ht="12.75" customHeight="1" x14ac:dyDescent="0.25"/>
    <row r="1048393" ht="12.75" customHeight="1" x14ac:dyDescent="0.25"/>
    <row r="1048394" ht="12.75" customHeight="1" x14ac:dyDescent="0.25"/>
    <row r="1048395" ht="12.75" customHeight="1" x14ac:dyDescent="0.25"/>
    <row r="1048396" ht="12.75" customHeight="1" x14ac:dyDescent="0.25"/>
    <row r="1048397" ht="12.75" customHeight="1" x14ac:dyDescent="0.25"/>
    <row r="1048398" ht="12.75" customHeight="1" x14ac:dyDescent="0.25"/>
    <row r="1048399" ht="12.75" customHeight="1" x14ac:dyDescent="0.25"/>
    <row r="1048400" ht="12.75" customHeight="1" x14ac:dyDescent="0.25"/>
    <row r="1048401" ht="12.75" customHeight="1" x14ac:dyDescent="0.25"/>
    <row r="1048402" ht="12.75" customHeight="1" x14ac:dyDescent="0.25"/>
    <row r="1048403" ht="12.75" customHeight="1" x14ac:dyDescent="0.25"/>
    <row r="1048404" ht="12.75" customHeight="1" x14ac:dyDescent="0.25"/>
    <row r="1048405" ht="12.75" customHeight="1" x14ac:dyDescent="0.25"/>
    <row r="1048406" ht="12.75" customHeight="1" x14ac:dyDescent="0.25"/>
    <row r="1048407" ht="12.75" customHeight="1" x14ac:dyDescent="0.25"/>
    <row r="1048408" ht="12.75" customHeight="1" x14ac:dyDescent="0.25"/>
    <row r="1048409" ht="12.75" customHeight="1" x14ac:dyDescent="0.25"/>
    <row r="1048410" ht="12.75" customHeight="1" x14ac:dyDescent="0.25"/>
    <row r="1048411" ht="12.75" customHeight="1" x14ac:dyDescent="0.25"/>
    <row r="1048412" ht="12.75" customHeight="1" x14ac:dyDescent="0.25"/>
    <row r="1048413" ht="12.75" customHeight="1" x14ac:dyDescent="0.25"/>
    <row r="1048414" ht="12.75" customHeight="1" x14ac:dyDescent="0.25"/>
    <row r="1048415" ht="12.75" customHeight="1" x14ac:dyDescent="0.25"/>
    <row r="1048416" ht="12.75" customHeight="1" x14ac:dyDescent="0.25"/>
    <row r="1048417" ht="12.75" customHeight="1" x14ac:dyDescent="0.25"/>
    <row r="1048418" ht="12.75" customHeight="1" x14ac:dyDescent="0.25"/>
    <row r="1048419" ht="12.75" customHeight="1" x14ac:dyDescent="0.25"/>
    <row r="1048420" ht="12.75" customHeight="1" x14ac:dyDescent="0.25"/>
    <row r="1048421" ht="12.75" customHeight="1" x14ac:dyDescent="0.25"/>
    <row r="1048422" ht="12.75" customHeight="1" x14ac:dyDescent="0.25"/>
    <row r="1048423" ht="12.75" customHeight="1" x14ac:dyDescent="0.25"/>
    <row r="1048424" ht="12.75" customHeight="1" x14ac:dyDescent="0.25"/>
    <row r="1048425" ht="12.75" customHeight="1" x14ac:dyDescent="0.25"/>
    <row r="1048426" ht="12.75" customHeight="1" x14ac:dyDescent="0.25"/>
    <row r="1048427" ht="12.75" customHeight="1" x14ac:dyDescent="0.25"/>
    <row r="1048428" ht="12.75" customHeight="1" x14ac:dyDescent="0.25"/>
    <row r="1048429" ht="12.75" customHeight="1" x14ac:dyDescent="0.25"/>
    <row r="1048430" ht="12.75" customHeight="1" x14ac:dyDescent="0.25"/>
    <row r="1048431" ht="12.75" customHeight="1" x14ac:dyDescent="0.25"/>
    <row r="1048432" ht="12.75" customHeight="1" x14ac:dyDescent="0.25"/>
    <row r="1048433" ht="12.75" customHeight="1" x14ac:dyDescent="0.25"/>
    <row r="1048434" ht="12.75" customHeight="1" x14ac:dyDescent="0.25"/>
    <row r="1048435" ht="12.75" customHeight="1" x14ac:dyDescent="0.25"/>
    <row r="1048436" ht="12.75" customHeight="1" x14ac:dyDescent="0.25"/>
    <row r="1048437" ht="12.75" customHeight="1" x14ac:dyDescent="0.25"/>
    <row r="1048438" ht="12.75" customHeight="1" x14ac:dyDescent="0.25"/>
    <row r="1048439" ht="12.75" customHeight="1" x14ac:dyDescent="0.25"/>
    <row r="1048440" ht="12.75" customHeight="1" x14ac:dyDescent="0.25"/>
    <row r="1048441" ht="12.75" customHeight="1" x14ac:dyDescent="0.25"/>
    <row r="1048442" ht="12.75" customHeight="1" x14ac:dyDescent="0.25"/>
    <row r="1048443" ht="12.75" customHeight="1" x14ac:dyDescent="0.25"/>
    <row r="1048444" ht="12.75" customHeight="1" x14ac:dyDescent="0.25"/>
    <row r="1048445" ht="12.75" customHeight="1" x14ac:dyDescent="0.25"/>
    <row r="1048446" ht="12.75" customHeight="1" x14ac:dyDescent="0.25"/>
    <row r="1048447" ht="12.75" customHeight="1" x14ac:dyDescent="0.25"/>
    <row r="1048448" ht="12.75" customHeight="1" x14ac:dyDescent="0.25"/>
    <row r="1048449" ht="12.75" customHeight="1" x14ac:dyDescent="0.25"/>
    <row r="1048450" ht="12.75" customHeight="1" x14ac:dyDescent="0.25"/>
    <row r="1048451" ht="12.75" customHeight="1" x14ac:dyDescent="0.25"/>
    <row r="1048452" ht="12.75" customHeight="1" x14ac:dyDescent="0.25"/>
    <row r="1048453" ht="12.75" customHeight="1" x14ac:dyDescent="0.25"/>
    <row r="1048454" ht="12.75" customHeight="1" x14ac:dyDescent="0.25"/>
    <row r="1048455" ht="12.75" customHeight="1" x14ac:dyDescent="0.25"/>
    <row r="1048456" ht="12.75" customHeight="1" x14ac:dyDescent="0.25"/>
    <row r="1048457" ht="12.75" customHeight="1" x14ac:dyDescent="0.25"/>
    <row r="1048458" ht="12.75" customHeight="1" x14ac:dyDescent="0.25"/>
    <row r="1048459" ht="12.75" customHeight="1" x14ac:dyDescent="0.25"/>
    <row r="1048460" ht="12.75" customHeight="1" x14ac:dyDescent="0.25"/>
    <row r="1048461" ht="12.75" customHeight="1" x14ac:dyDescent="0.25"/>
    <row r="1048462" ht="12.75" customHeight="1" x14ac:dyDescent="0.25"/>
    <row r="1048463" ht="12.75" customHeight="1" x14ac:dyDescent="0.25"/>
    <row r="1048464" ht="12.75" customHeight="1" x14ac:dyDescent="0.25"/>
    <row r="1048465" ht="12.75" customHeight="1" x14ac:dyDescent="0.25"/>
    <row r="1048466" ht="12.75" customHeight="1" x14ac:dyDescent="0.25"/>
    <row r="1048467" ht="12.75" customHeight="1" x14ac:dyDescent="0.25"/>
    <row r="1048468" ht="12.75" customHeight="1" x14ac:dyDescent="0.25"/>
    <row r="1048469" ht="12.75" customHeight="1" x14ac:dyDescent="0.25"/>
    <row r="1048470" ht="12.75" customHeight="1" x14ac:dyDescent="0.25"/>
    <row r="1048471" ht="12.75" customHeight="1" x14ac:dyDescent="0.25"/>
    <row r="1048472" ht="12.75" customHeight="1" x14ac:dyDescent="0.25"/>
    <row r="1048473" ht="12.75" customHeight="1" x14ac:dyDescent="0.25"/>
    <row r="1048474" ht="12.75" customHeight="1" x14ac:dyDescent="0.25"/>
    <row r="1048475" ht="12.75" customHeight="1" x14ac:dyDescent="0.25"/>
    <row r="1048476" ht="12.75" customHeight="1" x14ac:dyDescent="0.25"/>
    <row r="1048477" ht="12.75" customHeight="1" x14ac:dyDescent="0.25"/>
    <row r="1048478" ht="12.75" customHeight="1" x14ac:dyDescent="0.25"/>
    <row r="1048479" ht="12.75" customHeight="1" x14ac:dyDescent="0.25"/>
    <row r="1048480" ht="12.75" customHeight="1" x14ac:dyDescent="0.25"/>
    <row r="1048481" ht="12.75" customHeight="1" x14ac:dyDescent="0.25"/>
    <row r="1048482" ht="12.75" customHeight="1" x14ac:dyDescent="0.25"/>
    <row r="1048483" ht="12.75" customHeight="1" x14ac:dyDescent="0.25"/>
    <row r="1048484" ht="12.75" customHeight="1" x14ac:dyDescent="0.25"/>
    <row r="1048485" ht="12.75" customHeight="1" x14ac:dyDescent="0.25"/>
    <row r="1048486" ht="12.75" customHeight="1" x14ac:dyDescent="0.25"/>
    <row r="1048487" ht="12.75" customHeight="1" x14ac:dyDescent="0.25"/>
    <row r="1048488" ht="12.75" customHeight="1" x14ac:dyDescent="0.25"/>
    <row r="1048489" ht="12.75" customHeight="1" x14ac:dyDescent="0.25"/>
    <row r="1048490" ht="12.75" customHeight="1" x14ac:dyDescent="0.25"/>
    <row r="1048491" ht="12.75" customHeight="1" x14ac:dyDescent="0.25"/>
    <row r="1048492" ht="12.75" customHeight="1" x14ac:dyDescent="0.25"/>
    <row r="1048493" ht="12.75" customHeight="1" x14ac:dyDescent="0.25"/>
    <row r="1048494" ht="12.75" customHeight="1" x14ac:dyDescent="0.25"/>
    <row r="1048495" ht="12.75" customHeight="1" x14ac:dyDescent="0.25"/>
    <row r="1048496" ht="12.75" customHeight="1" x14ac:dyDescent="0.25"/>
    <row r="1048497" ht="12.75" customHeight="1" x14ac:dyDescent="0.25"/>
    <row r="1048498" ht="12.75" customHeight="1" x14ac:dyDescent="0.25"/>
    <row r="1048499" ht="12.75" customHeight="1" x14ac:dyDescent="0.25"/>
    <row r="1048500" ht="12.75" customHeight="1" x14ac:dyDescent="0.25"/>
    <row r="1048501" ht="12.75" customHeight="1" x14ac:dyDescent="0.25"/>
    <row r="1048502" ht="12.75" customHeight="1" x14ac:dyDescent="0.25"/>
    <row r="1048503" ht="12.75" customHeight="1" x14ac:dyDescent="0.25"/>
    <row r="1048504" ht="12.75" customHeight="1" x14ac:dyDescent="0.25"/>
    <row r="1048505" ht="12.75" customHeight="1" x14ac:dyDescent="0.25"/>
    <row r="1048506" ht="12.75" customHeight="1" x14ac:dyDescent="0.25"/>
    <row r="1048507" ht="12.75" customHeight="1" x14ac:dyDescent="0.25"/>
    <row r="1048508" ht="12.75" customHeight="1" x14ac:dyDescent="0.25"/>
    <row r="1048509" ht="12.75" customHeight="1" x14ac:dyDescent="0.25"/>
    <row r="1048510" ht="12.75" customHeight="1" x14ac:dyDescent="0.25"/>
    <row r="1048511" ht="12.75" customHeight="1" x14ac:dyDescent="0.25"/>
    <row r="1048512" ht="12.75" customHeight="1" x14ac:dyDescent="0.25"/>
    <row r="1048513" ht="12.75" customHeight="1" x14ac:dyDescent="0.25"/>
    <row r="1048514" ht="12.75" customHeight="1" x14ac:dyDescent="0.25"/>
    <row r="1048515" ht="12.75" customHeight="1" x14ac:dyDescent="0.25"/>
    <row r="1048516" ht="12.75" customHeight="1" x14ac:dyDescent="0.25"/>
    <row r="1048517" ht="12.75" customHeight="1" x14ac:dyDescent="0.25"/>
    <row r="1048518" ht="12.75" customHeight="1" x14ac:dyDescent="0.25"/>
    <row r="1048519" ht="12.75" customHeight="1" x14ac:dyDescent="0.25"/>
    <row r="1048520" ht="12.75" customHeight="1" x14ac:dyDescent="0.25"/>
    <row r="1048521" ht="12.75" customHeight="1" x14ac:dyDescent="0.25"/>
    <row r="1048522" ht="12.75" customHeight="1" x14ac:dyDescent="0.25"/>
    <row r="1048523" ht="12.75" customHeight="1" x14ac:dyDescent="0.25"/>
    <row r="1048524" ht="12.75" customHeight="1" x14ac:dyDescent="0.25"/>
    <row r="1048525" ht="12.75" customHeight="1" x14ac:dyDescent="0.25"/>
    <row r="1048526" ht="12.75" customHeight="1" x14ac:dyDescent="0.25"/>
    <row r="1048527" ht="12.75" customHeight="1" x14ac:dyDescent="0.25"/>
    <row r="1048528" ht="12.75" customHeight="1" x14ac:dyDescent="0.25"/>
    <row r="1048529" ht="12.75" customHeight="1" x14ac:dyDescent="0.25"/>
    <row r="1048530" ht="12.75" customHeight="1" x14ac:dyDescent="0.25"/>
    <row r="1048531" ht="12.75" customHeight="1" x14ac:dyDescent="0.25"/>
    <row r="1048532" ht="12.75" customHeight="1" x14ac:dyDescent="0.25"/>
    <row r="1048533" ht="12.75" customHeight="1" x14ac:dyDescent="0.25"/>
    <row r="1048534" ht="12.75" customHeight="1" x14ac:dyDescent="0.25"/>
    <row r="1048535" ht="12.75" customHeight="1" x14ac:dyDescent="0.25"/>
    <row r="1048536" ht="12.75" customHeight="1" x14ac:dyDescent="0.25"/>
    <row r="1048537" ht="12.75" customHeight="1" x14ac:dyDescent="0.25"/>
    <row r="1048538" ht="12.75" customHeight="1" x14ac:dyDescent="0.25"/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</sheetData>
  <mergeCells count="4">
    <mergeCell ref="B1:I1"/>
    <mergeCell ref="B2:I2"/>
    <mergeCell ref="B3:G3"/>
    <mergeCell ref="A4:I4"/>
  </mergeCells>
  <pageMargins left="0.7" right="0.7" top="0.75" bottom="0.75" header="0.511811023622047" footer="0.511811023622047"/>
  <pageSetup paperSize="9" scale="68" orientation="portrait" horizontalDpi="300" verticalDpi="300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CARP. METALICA</vt:lpstr>
      <vt:lpstr>'CARP. METALICA'!Área_de_impresión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Augusto Gonzales M.</dc:creator>
  <dc:description/>
  <cp:lastModifiedBy>Eduardo Laban Arrieta</cp:lastModifiedBy>
  <cp:revision>5</cp:revision>
  <dcterms:created xsi:type="dcterms:W3CDTF">2018-10-09T14:29:13Z</dcterms:created>
  <dcterms:modified xsi:type="dcterms:W3CDTF">2023-07-24T19:28:09Z</dcterms:modified>
  <dc:language>es-PE</dc:language>
</cp:coreProperties>
</file>